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AA39343B-BEBC-4D10-825D-0B62B2E9134D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<sst xmlns="http://schemas.openxmlformats.org/spreadsheetml/2006/main" count="27" uniqueCount="27">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</sst>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43" zoomScaleNormal="100" workbookViewId="0">
      <selection activeCell="E46" sqref="E46"/>
    </sheetView>
  </sheetViews>
  <sheetFormatPr baseColWidth="10" defaultColWidth="12" defaultRowHeight="11.25" x14ac:dyDescent="0.2"/>
  <cols>
    <col min="1" max="1" width="58.6640625" style="1" customWidth="1"/>
    <col min="2" max="2" width="18.5" style="1" customWidth="1"/>
    <col min="3" max="3" width="19" style="1" customWidth="1"/>
    <col min="4" max="4" width="18.6640625" style="1" customWidth="1"/>
    <col min="5" max="5" width="19.33203125" style="1" customWidth="1"/>
    <col min="6" max="6" width="20.16406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557495905.75999999</v>
      </c>
      <c r="C3" s="8">
        <f t="shared" ref="C3:F3" si="0">C4+C12</f>
        <v>1614213870.6900001</v>
      </c>
      <c r="D3" s="8">
        <f t="shared" si="0"/>
        <v>1589852636.6499999</v>
      </c>
      <c r="E3" s="8">
        <f t="shared" si="0"/>
        <v>581857139.80000019</v>
      </c>
      <c r="F3" s="8">
        <f t="shared" si="0"/>
        <v>24361234.040000163</v>
      </c>
    </row>
    <row r="4" spans="1:6" x14ac:dyDescent="0.2">
      <c r="A4" s="5" t="s">
        <v>4</v>
      </c>
      <c r="B4" s="8">
        <f>SUM(B5:B11)</f>
        <v>183368506.78999999</v>
      </c>
      <c r="C4" s="8">
        <f>SUM(C5:C11)</f>
        <v>1595871202.9100001</v>
      </c>
      <c r="D4" s="8">
        <f>SUM(D5:D11)</f>
        <v>1580365355.6599998</v>
      </c>
      <c r="E4" s="8">
        <f>SUM(E5:E11)</f>
        <v>198874354.0400002</v>
      </c>
      <c r="F4" s="8">
        <f>SUM(F5:F11)</f>
        <v>15505847.250000203</v>
      </c>
    </row>
    <row r="5" spans="1:6" x14ac:dyDescent="0.2">
      <c r="A5" s="6" t="s">
        <v>5</v>
      </c>
      <c r="B5" s="9">
        <v>173144057.41</v>
      </c>
      <c r="C5" s="9">
        <v>1113957036.49</v>
      </c>
      <c r="D5" s="9">
        <v>1102910728.3599999</v>
      </c>
      <c r="E5" s="9">
        <f>B5+C5-D5</f>
        <v>184190365.5400002</v>
      </c>
      <c r="F5" s="9">
        <f t="shared" ref="F5:F11" si="1">E5-B5</f>
        <v>11046308.130000204</v>
      </c>
    </row>
    <row r="6" spans="1:6" x14ac:dyDescent="0.2">
      <c r="A6" s="6" t="s">
        <v>6</v>
      </c>
      <c r="B6" s="9">
        <v>9937821.3100000005</v>
      </c>
      <c r="C6" s="9">
        <v>481914166.42000002</v>
      </c>
      <c r="D6" s="9">
        <v>477167999.23000002</v>
      </c>
      <c r="E6" s="9">
        <f t="shared" ref="E6:E11" si="2">B6+C6-D6</f>
        <v>14683988.5</v>
      </c>
      <c r="F6" s="9">
        <f t="shared" si="1"/>
        <v>4746167.1899999995</v>
      </c>
    </row>
    <row r="7" spans="1:6" x14ac:dyDescent="0.2">
      <c r="A7" s="6" t="s">
        <v>7</v>
      </c>
      <c r="B7" s="9">
        <v>286628.07</v>
      </c>
      <c r="C7" s="9">
        <v>0</v>
      </c>
      <c r="D7" s="9">
        <v>286628.07</v>
      </c>
      <c r="E7" s="9">
        <f t="shared" si="2"/>
        <v>0</v>
      </c>
      <c r="F7" s="9">
        <f t="shared" si="1"/>
        <v>-286628.07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374127398.97000003</v>
      </c>
      <c r="C12" s="8">
        <f>SUM(C13:C21)</f>
        <v>18342667.780000001</v>
      </c>
      <c r="D12" s="8">
        <f>SUM(D13:D21)</f>
        <v>9487280.9900000002</v>
      </c>
      <c r="E12" s="8">
        <f>SUM(E13:E21)</f>
        <v>382982785.75999999</v>
      </c>
      <c r="F12" s="8">
        <f>SUM(F13:F21)</f>
        <v>8855386.7899999619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1033673411.33</v>
      </c>
      <c r="C15" s="10">
        <v>2542744.46</v>
      </c>
      <c r="D15" s="10">
        <v>1587319.33</v>
      </c>
      <c r="E15" s="10">
        <f t="shared" si="4"/>
        <v>1034628836.46</v>
      </c>
      <c r="F15" s="10">
        <f t="shared" si="3"/>
        <v>955425.12999999523</v>
      </c>
    </row>
    <row r="16" spans="1:6" x14ac:dyDescent="0.2">
      <c r="A16" s="6" t="s">
        <v>14</v>
      </c>
      <c r="B16" s="9">
        <v>358418194.63999999</v>
      </c>
      <c r="C16" s="9">
        <v>15799923.32</v>
      </c>
      <c r="D16" s="9">
        <v>7899961.6600000001</v>
      </c>
      <c r="E16" s="9">
        <f t="shared" si="4"/>
        <v>366318156.29999995</v>
      </c>
      <c r="F16" s="9">
        <f t="shared" si="3"/>
        <v>7899961.6599999666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-1017964207</v>
      </c>
      <c r="C18" s="9">
        <v>0</v>
      </c>
      <c r="D18" s="9">
        <v>0</v>
      </c>
      <c r="E18" s="9">
        <f t="shared" si="4"/>
        <v>-1017964207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2024-10-16T21:48:42Z</cp:lastPrinted>
  <dcterms:created xsi:type="dcterms:W3CDTF">2014-02-09T04:04:15Z</dcterms:created>
  <dcterms:modified xsi:type="dcterms:W3CDTF">2024-10-22T19:21:19Z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