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C:\Users\janet.sanchezm\Desktop\JANET 2024\ESTADOS FINANCIEROS\2024\4TO TRIMESTRE\CONALEP\6-INFORMACION_DISCIPLINA_FINANCIERA\"/>
    </mc:Choice>
  </mc:AlternateContent>
  <xr:revisionPtr revIDLastSave="0" documentId="13_ncr:1_{6435E119-E694-4A8D-AF55-97099CEB3FA5}" xr6:coauthVersionLast="36" xr6:coauthVersionMax="36" xr10:uidLastSave="{00000000-0000-0000-0000-000000000000}"/>
  <bookViews>
    <workbookView xWindow="0" yWindow="0" windowWidth="23040" windowHeight="8940" activeTab="1" xr2:uid="{CE68944E-9986-49A0-A65D-2E011FD42B02}"/>
  </bookViews>
  <sheets>
    <sheet name="REV" sheetId="1" r:id="rId1"/>
    <sheet name="REV Det" sheetId="3" r:id="rId2"/>
  </sheets>
  <externalReferences>
    <externalReference r:id="rId3"/>
  </externalReferences>
  <definedNames>
    <definedName name="_xlnm.Print_Area" localSheetId="0">REV!$A$1:$D$64</definedName>
    <definedName name="_xlnm.Print_Area" localSheetId="1">'REV Det'!$A$1:$N$132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 i="3" l="1"/>
  <c r="L1" i="3"/>
  <c r="A3" i="3"/>
  <c r="L3" i="3"/>
  <c r="D7" i="3"/>
  <c r="G7" i="3" s="1"/>
  <c r="F7" i="3"/>
  <c r="I7" i="3"/>
  <c r="K7" i="3"/>
  <c r="L7" i="3"/>
  <c r="D8" i="3"/>
  <c r="F8" i="3"/>
  <c r="G8" i="3"/>
  <c r="I9" i="3"/>
  <c r="K9" i="3"/>
  <c r="L9" i="3"/>
  <c r="F10" i="3"/>
  <c r="L10" i="3" s="1"/>
  <c r="I10" i="3"/>
  <c r="D11" i="3"/>
  <c r="F11" i="3"/>
  <c r="G11" i="3"/>
  <c r="I11" i="3"/>
  <c r="K11" i="3"/>
  <c r="L11" i="3"/>
  <c r="D12" i="3"/>
  <c r="F12" i="3"/>
  <c r="G12" i="3"/>
  <c r="I12" i="3"/>
  <c r="L12" i="3" s="1"/>
  <c r="K12" i="3"/>
  <c r="D13" i="3"/>
  <c r="F13" i="3"/>
  <c r="G13" i="3"/>
  <c r="I13" i="3"/>
  <c r="K13" i="3"/>
  <c r="L13" i="3"/>
  <c r="D14" i="3"/>
  <c r="F14" i="3"/>
  <c r="G14" i="3"/>
  <c r="I14" i="3"/>
  <c r="L14" i="3" s="1"/>
  <c r="K14" i="3"/>
  <c r="D15" i="3"/>
  <c r="F15" i="3"/>
  <c r="G15" i="3"/>
  <c r="I15" i="3"/>
  <c r="K15" i="3"/>
  <c r="L15" i="3"/>
  <c r="D16" i="3"/>
  <c r="F16" i="3"/>
  <c r="G16" i="3"/>
  <c r="I16" i="3"/>
  <c r="L16" i="3" s="1"/>
  <c r="K16" i="3"/>
  <c r="D17" i="3"/>
  <c r="F17" i="3"/>
  <c r="G17" i="3"/>
  <c r="I17" i="3"/>
  <c r="K17" i="3"/>
  <c r="L17" i="3"/>
  <c r="D18" i="3"/>
  <c r="F18" i="3"/>
  <c r="G18" i="3"/>
  <c r="I18" i="3"/>
  <c r="L18" i="3" s="1"/>
  <c r="K18" i="3"/>
  <c r="D19" i="3"/>
  <c r="F19" i="3"/>
  <c r="G19" i="3"/>
  <c r="I19" i="3"/>
  <c r="K19" i="3"/>
  <c r="L19" i="3"/>
  <c r="D20" i="3"/>
  <c r="F20" i="3"/>
  <c r="G20" i="3"/>
  <c r="I20" i="3"/>
  <c r="L20" i="3" s="1"/>
  <c r="K20" i="3"/>
  <c r="D21" i="3"/>
  <c r="F21" i="3"/>
  <c r="G21" i="3"/>
  <c r="I21" i="3"/>
  <c r="K21" i="3"/>
  <c r="L21" i="3"/>
  <c r="D22" i="3"/>
  <c r="F22" i="3"/>
  <c r="G22" i="3"/>
  <c r="I22" i="3"/>
  <c r="L22" i="3" s="1"/>
  <c r="K22" i="3"/>
  <c r="D23" i="3"/>
  <c r="F23" i="3"/>
  <c r="G23" i="3"/>
  <c r="I23" i="3"/>
  <c r="K23" i="3"/>
  <c r="L23" i="3"/>
  <c r="D24" i="3"/>
  <c r="F24" i="3"/>
  <c r="G24" i="3"/>
  <c r="I24" i="3"/>
  <c r="L24" i="3" s="1"/>
  <c r="K24" i="3"/>
  <c r="D25" i="3"/>
  <c r="F25" i="3"/>
  <c r="G25" i="3"/>
  <c r="I25" i="3"/>
  <c r="K25" i="3"/>
  <c r="L25" i="3"/>
  <c r="D26" i="3"/>
  <c r="F26" i="3"/>
  <c r="G26" i="3"/>
  <c r="I26" i="3"/>
  <c r="L26" i="3" s="1"/>
  <c r="K26" i="3"/>
  <c r="D27" i="3"/>
  <c r="F27" i="3"/>
  <c r="G27" i="3"/>
  <c r="I27" i="3"/>
  <c r="K27" i="3"/>
  <c r="L27" i="3"/>
  <c r="D28" i="3"/>
  <c r="F28" i="3"/>
  <c r="G28" i="3"/>
  <c r="I29" i="3"/>
  <c r="L29" i="3" s="1"/>
  <c r="K29" i="3"/>
  <c r="D30" i="3"/>
  <c r="F30" i="3"/>
  <c r="G30" i="3"/>
  <c r="I30" i="3"/>
  <c r="K30" i="3"/>
  <c r="L30" i="3"/>
  <c r="D31" i="3"/>
  <c r="F31" i="3"/>
  <c r="G31" i="3"/>
  <c r="I31" i="3"/>
  <c r="L31" i="3" s="1"/>
  <c r="K31" i="3"/>
  <c r="I32" i="3"/>
  <c r="K32" i="3"/>
  <c r="L32" i="3"/>
  <c r="I33" i="3"/>
  <c r="K33" i="3"/>
  <c r="L33" i="3"/>
  <c r="I34" i="3"/>
  <c r="K34" i="3"/>
  <c r="L34" i="3"/>
  <c r="I35" i="3"/>
  <c r="L35" i="3" s="1"/>
  <c r="K35" i="3"/>
  <c r="I36" i="3"/>
  <c r="K36" i="3"/>
  <c r="L36" i="3"/>
  <c r="D37" i="3"/>
  <c r="F37" i="3"/>
  <c r="G37" i="3"/>
  <c r="I37" i="3"/>
  <c r="K37" i="3"/>
  <c r="L37" i="3"/>
  <c r="I38" i="3"/>
  <c r="L38" i="3" s="1"/>
  <c r="K38" i="3"/>
  <c r="I39" i="3"/>
  <c r="K39" i="3"/>
  <c r="L39" i="3"/>
  <c r="I40" i="3"/>
  <c r="K40" i="3"/>
  <c r="L40" i="3"/>
  <c r="I41" i="3"/>
  <c r="K41" i="3"/>
  <c r="L41" i="3"/>
  <c r="I42" i="3"/>
  <c r="L42" i="3" s="1"/>
  <c r="K42" i="3"/>
  <c r="D43" i="3"/>
  <c r="F43" i="3"/>
  <c r="G43" i="3"/>
  <c r="I43" i="3"/>
  <c r="K43" i="3"/>
  <c r="L43" i="3"/>
  <c r="D44" i="3"/>
  <c r="F44" i="3"/>
  <c r="G44" i="3"/>
  <c r="D45" i="3"/>
  <c r="G45" i="3" s="1"/>
  <c r="F45" i="3"/>
  <c r="D46" i="3"/>
  <c r="F46" i="3"/>
  <c r="G46" i="3"/>
  <c r="D47" i="3"/>
  <c r="F47" i="3"/>
  <c r="G47" i="3"/>
  <c r="D48" i="3"/>
  <c r="F48" i="3"/>
  <c r="G48" i="3"/>
  <c r="D49" i="3"/>
  <c r="G49" i="3" s="1"/>
  <c r="F49" i="3"/>
  <c r="D50" i="3"/>
  <c r="F50" i="3"/>
  <c r="G50" i="3"/>
  <c r="D51" i="3"/>
  <c r="F51" i="3"/>
  <c r="G51" i="3"/>
  <c r="D52" i="3"/>
  <c r="F52" i="3"/>
  <c r="G52" i="3"/>
  <c r="D53" i="3"/>
  <c r="G53" i="3" s="1"/>
  <c r="F53" i="3"/>
  <c r="D54" i="3"/>
  <c r="F54" i="3"/>
  <c r="G54" i="3"/>
  <c r="D55" i="3"/>
  <c r="F55" i="3"/>
  <c r="G55" i="3"/>
  <c r="I56" i="3"/>
  <c r="K56" i="3"/>
  <c r="L56" i="3"/>
  <c r="I57" i="3"/>
  <c r="L57" i="3" s="1"/>
  <c r="K57" i="3"/>
  <c r="D58" i="3"/>
  <c r="K58" i="3"/>
  <c r="L58" i="3"/>
  <c r="D59" i="3"/>
  <c r="K59" i="3"/>
  <c r="L59" i="3"/>
  <c r="D60" i="3"/>
  <c r="F60" i="3"/>
  <c r="G60" i="3"/>
  <c r="D61" i="3"/>
  <c r="G61" i="3" s="1"/>
  <c r="F61" i="3"/>
  <c r="D62" i="3"/>
  <c r="F62" i="3"/>
  <c r="G62" i="3"/>
  <c r="D63" i="3"/>
  <c r="F63" i="3"/>
  <c r="G63" i="3"/>
  <c r="D64" i="3"/>
  <c r="F64" i="3"/>
  <c r="G64" i="3"/>
  <c r="D65" i="3"/>
  <c r="G65" i="3" s="1"/>
  <c r="F65" i="3"/>
  <c r="D66" i="3"/>
  <c r="F66" i="3"/>
  <c r="G66" i="3"/>
  <c r="D67" i="3"/>
  <c r="F67" i="3"/>
  <c r="G67" i="3"/>
  <c r="D68" i="3"/>
  <c r="F68" i="3"/>
  <c r="G68" i="3"/>
  <c r="D69" i="3"/>
  <c r="G69" i="3" s="1"/>
  <c r="F69" i="3"/>
  <c r="D70" i="3"/>
  <c r="F70" i="3"/>
  <c r="G70" i="3"/>
  <c r="D71" i="3"/>
  <c r="F71" i="3"/>
  <c r="G71" i="3"/>
  <c r="D72" i="3"/>
  <c r="F72" i="3"/>
  <c r="G72" i="3"/>
  <c r="D73" i="3"/>
  <c r="G73" i="3" s="1"/>
  <c r="F73" i="3"/>
  <c r="D74" i="3"/>
  <c r="F74" i="3"/>
  <c r="G74" i="3"/>
  <c r="D75" i="3"/>
  <c r="F75" i="3"/>
  <c r="G75" i="3"/>
  <c r="D76" i="3"/>
  <c r="F76" i="3"/>
  <c r="G76" i="3"/>
  <c r="D77" i="3"/>
  <c r="G77" i="3" s="1"/>
  <c r="F77" i="3"/>
  <c r="D78" i="3"/>
  <c r="F78" i="3"/>
  <c r="G78" i="3"/>
  <c r="D79" i="3"/>
  <c r="F79" i="3"/>
  <c r="G79" i="3"/>
  <c r="D80" i="3"/>
  <c r="F80" i="3"/>
  <c r="G80" i="3"/>
  <c r="D81" i="3"/>
  <c r="G81" i="3" s="1"/>
  <c r="F81" i="3"/>
  <c r="D82" i="3"/>
  <c r="F82" i="3"/>
  <c r="G82" i="3"/>
  <c r="I82" i="3"/>
  <c r="K82" i="3"/>
  <c r="L82" i="3"/>
  <c r="D83" i="3"/>
  <c r="K83" i="3"/>
  <c r="L83" i="3"/>
  <c r="D84" i="3"/>
  <c r="G84" i="3" s="1"/>
  <c r="F84" i="3"/>
  <c r="I84" i="3"/>
  <c r="K84" i="3"/>
  <c r="L84" i="3"/>
  <c r="D85" i="3"/>
  <c r="F85" i="3"/>
  <c r="G85" i="3"/>
  <c r="I85" i="3"/>
  <c r="K85" i="3"/>
  <c r="L85" i="3"/>
  <c r="D86" i="3"/>
  <c r="G86" i="3" s="1"/>
  <c r="F86" i="3"/>
  <c r="I86" i="3"/>
  <c r="K86" i="3"/>
  <c r="L86" i="3"/>
  <c r="D87" i="3"/>
  <c r="F87" i="3"/>
  <c r="G87" i="3"/>
  <c r="I87" i="3"/>
  <c r="K87" i="3"/>
  <c r="L87" i="3"/>
  <c r="D88" i="3"/>
  <c r="G88" i="3" s="1"/>
  <c r="F88" i="3"/>
  <c r="I88" i="3"/>
  <c r="K88" i="3"/>
  <c r="L88" i="3"/>
  <c r="D89" i="3"/>
  <c r="F89" i="3"/>
  <c r="G89" i="3"/>
  <c r="I89" i="3"/>
  <c r="K89" i="3"/>
  <c r="L89" i="3"/>
  <c r="D90" i="3"/>
  <c r="G90" i="3" s="1"/>
  <c r="F90" i="3"/>
  <c r="I90" i="3"/>
  <c r="K90" i="3"/>
  <c r="L90" i="3"/>
  <c r="D91" i="3"/>
  <c r="F91" i="3"/>
  <c r="G91" i="3"/>
  <c r="I91" i="3"/>
  <c r="K91" i="3"/>
  <c r="L91" i="3"/>
  <c r="D92" i="3"/>
  <c r="G92" i="3" s="1"/>
  <c r="F92" i="3"/>
  <c r="I92" i="3"/>
  <c r="K92" i="3"/>
  <c r="L92" i="3"/>
  <c r="D93" i="3"/>
  <c r="F93" i="3"/>
  <c r="G93" i="3"/>
  <c r="I93" i="3"/>
  <c r="K93" i="3"/>
  <c r="L93" i="3"/>
  <c r="D94" i="3"/>
  <c r="G94" i="3" s="1"/>
  <c r="F94" i="3"/>
  <c r="I94" i="3"/>
  <c r="K94" i="3"/>
  <c r="L94" i="3"/>
  <c r="D95" i="3"/>
  <c r="F95" i="3"/>
  <c r="G95" i="3"/>
  <c r="I95" i="3"/>
  <c r="K95" i="3"/>
  <c r="L95" i="3"/>
  <c r="D96" i="3"/>
  <c r="G96" i="3" s="1"/>
  <c r="F96" i="3"/>
  <c r="I96" i="3"/>
  <c r="K96" i="3"/>
  <c r="L96" i="3"/>
  <c r="D97" i="3"/>
  <c r="F97" i="3"/>
  <c r="G97" i="3"/>
  <c r="I97" i="3"/>
  <c r="K97" i="3"/>
  <c r="L97" i="3"/>
  <c r="D98" i="3"/>
  <c r="G98" i="3" s="1"/>
  <c r="F98" i="3"/>
  <c r="I98" i="3"/>
  <c r="K98" i="3"/>
  <c r="L98" i="3"/>
  <c r="D99" i="3"/>
  <c r="F99" i="3"/>
  <c r="G99" i="3"/>
  <c r="I99" i="3"/>
  <c r="K99" i="3"/>
  <c r="L99" i="3"/>
  <c r="D100" i="3"/>
  <c r="G100" i="3" s="1"/>
  <c r="F100" i="3"/>
  <c r="D101" i="3"/>
  <c r="F101" i="3"/>
  <c r="G101" i="3"/>
  <c r="D102" i="3"/>
  <c r="F102" i="3"/>
  <c r="G102" i="3"/>
  <c r="D103" i="3"/>
  <c r="F103" i="3"/>
  <c r="G103" i="3"/>
  <c r="D104" i="3"/>
  <c r="G104" i="3" s="1"/>
  <c r="F104" i="3"/>
  <c r="D105" i="3"/>
  <c r="F105" i="3"/>
  <c r="G105" i="3"/>
  <c r="D106" i="3"/>
  <c r="F106" i="3"/>
  <c r="G106" i="3"/>
  <c r="D107" i="3"/>
  <c r="F107" i="3"/>
  <c r="G107" i="3"/>
  <c r="D108" i="3"/>
  <c r="G108" i="3" s="1"/>
  <c r="F108" i="3"/>
  <c r="D109" i="3"/>
  <c r="F109" i="3"/>
  <c r="G109" i="3"/>
  <c r="D110" i="3"/>
  <c r="F110" i="3"/>
  <c r="G110" i="3"/>
  <c r="D111" i="3"/>
  <c r="F111" i="3"/>
  <c r="G111" i="3"/>
  <c r="D112" i="3"/>
  <c r="G112" i="3" s="1"/>
  <c r="F112" i="3"/>
  <c r="D113" i="3"/>
  <c r="F113" i="3"/>
  <c r="G113" i="3"/>
  <c r="D114" i="3"/>
  <c r="F114" i="3"/>
  <c r="G114" i="3"/>
  <c r="D115" i="3"/>
  <c r="F115" i="3"/>
  <c r="G115" i="3"/>
  <c r="D116" i="3"/>
  <c r="G116" i="3" s="1"/>
  <c r="F116" i="3"/>
  <c r="I116" i="3"/>
  <c r="K116" i="3"/>
  <c r="L116" i="3"/>
  <c r="D41" i="1" l="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alcChain>
</file>

<file path=xl/sharedStrings.xml><?xml version="1.0" encoding="utf-8"?>
<sst xmlns="http://schemas.openxmlformats.org/spreadsheetml/2006/main" count="692" uniqueCount="155">
  <si>
    <t>COLEGIO DE EDUCACION PROFESIONAL TECNICA DEL ESTADO DE GUANAJUATO</t>
  </si>
  <si>
    <t>Ejercicio:</t>
  </si>
  <si>
    <t>Reglas de Validación</t>
  </si>
  <si>
    <t>Periodicidad:</t>
  </si>
  <si>
    <t>Trimestral</t>
  </si>
  <si>
    <t>Correspondiente del 1 de Enero al 31 de Diciembre de 2024</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</si>
  <si>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</si>
  <si>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</si>
  <si>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</si>
  <si>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</si>
  <si>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</si>
  <si>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</si>
  <si>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</si>
  <si>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</si>
  <si>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</si>
  <si>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</si>
  <si>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</si>
  <si>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</si>
  <si>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</si>
  <si>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</si>
  <si>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</si>
  <si>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</si>
  <si>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</si>
  <si>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</si>
  <si>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</si>
  <si>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</si>
  <si>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</si>
  <si>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</si>
  <si>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</si>
  <si>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</si>
  <si>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</si>
  <si>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</si>
  <si>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</si>
  <si>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</si>
  <si>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</si>
  <si>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</si>
  <si>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</si>
  <si>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</si>
  <si>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</si>
  <si>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</si>
  <si>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</si>
  <si>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</si>
  <si>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</si>
  <si>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</si>
  <si>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</si>
  <si>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</si>
  <si>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</si>
  <si>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</si>
  <si>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</si>
  <si>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</si>
  <si>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</si>
  <si>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</si>
  <si>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</si>
  <si>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</si>
  <si>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</si>
  <si>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</si>
  <si>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</si>
  <si>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</si>
  <si>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</si>
  <si>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</si>
  <si>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</si>
  <si>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</si>
  <si>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</si>
  <si>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</si>
  <si>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</si>
  <si>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</si>
  <si>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</si>
  <si>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</si>
  <si>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</si>
  <si>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</si>
  <si>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</si>
  <si>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</si>
  <si>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</si>
  <si>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</si>
  <si>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</si>
  <si>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</si>
  <si>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</si>
  <si>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</si>
  <si>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</si>
  <si>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</si>
  <si>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</si>
  <si>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</si>
  <si>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</si>
  <si>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</si>
  <si>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</si>
  <si>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</si>
  <si>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</si>
  <si>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</si>
  <si>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</si>
  <si>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</si>
  <si>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</si>
  <si>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</si>
  <si>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</si>
  <si>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</si>
  <si>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</si>
  <si>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</si>
  <si>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</si>
  <si>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</si>
  <si>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</si>
  <si>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</si>
  <si>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</si>
  <si>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</si>
  <si>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ESF</t>
  </si>
  <si>
    <t>ADP</t>
  </si>
  <si>
    <t>Otros Activos no Circulantes</t>
  </si>
  <si>
    <t>CSF</t>
  </si>
  <si>
    <t>EAA</t>
  </si>
  <si>
    <t>Estimación por Pérdida o Deterioro de Activos no Circulantes</t>
  </si>
  <si>
    <t>Activos Diferidos</t>
  </si>
  <si>
    <t>Depreciación, Deterioro y Amortización Acumulada de Bienes</t>
  </si>
  <si>
    <t>Activos Intangibles</t>
  </si>
  <si>
    <t>Bienes Muebles</t>
  </si>
  <si>
    <t>Bienes Inmuebles, Infraestructura y Construcciones en Proceso</t>
  </si>
  <si>
    <t>Derechos a Recibir Efectivo o Equivalentes a Largo Plazo</t>
  </si>
  <si>
    <t>Inversiones Financieras a Largo Plazo</t>
  </si>
  <si>
    <t>Otros Activos Circulantes</t>
  </si>
  <si>
    <t>Estimación por Pérdida o Deterioro de Activos Circulantes</t>
  </si>
  <si>
    <t>Almacenes</t>
  </si>
  <si>
    <t>Inventarios</t>
  </si>
  <si>
    <t>Derechos a Recibir Bienes o Servicios</t>
  </si>
  <si>
    <t>Derechos a Recibir Efectivo o Equivalentes</t>
  </si>
  <si>
    <t>Efectivo y Equivalentes</t>
  </si>
  <si>
    <t>Efectivo y Equivalentes al Efectivo al Inicio del Ejercicio</t>
  </si>
  <si>
    <t>EFE</t>
  </si>
  <si>
    <t>Efectivo y Equivalentes al Efectivo al Final del Ejercicio</t>
  </si>
  <si>
    <t>Incremento/Disminución Neta en el Efectivo y Equivalentes al Efectivo</t>
  </si>
  <si>
    <t>Resultados del Ejercicio (Ahorro/Desahorro)</t>
  </si>
  <si>
    <t>VHP</t>
  </si>
  <si>
    <t>Rectificaciones de Resultados de Ejercicios Anteriores</t>
  </si>
  <si>
    <t>Reservas</t>
  </si>
  <si>
    <t>Revalúos</t>
  </si>
  <si>
    <t>Resultados de Ejercicios Anteriores</t>
  </si>
  <si>
    <t xml:space="preserve">ACT </t>
  </si>
  <si>
    <t>ACT</t>
  </si>
  <si>
    <t>Resultado por Tenencia de Activos no Monetarios</t>
  </si>
  <si>
    <t>Resultado por Posición Monetaria</t>
  </si>
  <si>
    <t>Actualización de la Hacienda Pública/Patrimonio</t>
  </si>
  <si>
    <t>Donaciones de Capital</t>
  </si>
  <si>
    <t>Aportaciones</t>
  </si>
  <si>
    <t xml:space="preserve">Hacienda Pública/Patrimonio Neto Final de 20XN-1 </t>
  </si>
  <si>
    <t>I(VHP!D28&gt;0,VHP!D28,VHP!D28*-1)</t>
  </si>
  <si>
    <t>Exceso o Insuficiencia en la Actualización de la Hacienda Pública/Patrimonio Neto de 20XN-1</t>
  </si>
  <si>
    <t xml:space="preserve">Hacienda Pública/Patrimonio Generado Neto de 20XN-1 </t>
  </si>
  <si>
    <t>Hacienda Pública/Patrimonio Contribuido Neto de 20XN-1</t>
  </si>
  <si>
    <t>Total de Hacienda Pública/Patrimonio</t>
  </si>
  <si>
    <t>Exceso o Insuficiencia en la Actualización de la Hacienda Pública/Patrimonio</t>
  </si>
  <si>
    <t>Hacienda Pública/Patrimonio Generado</t>
  </si>
  <si>
    <t>Hacienda Pública/Patrimonio Contribuido</t>
  </si>
  <si>
    <t>Total Pasivo</t>
  </si>
  <si>
    <t>Total Activo= Pasivo + Capital</t>
  </si>
  <si>
    <t>Resultados del Ejercicio (Ahorro/ Desahorro)</t>
  </si>
  <si>
    <t>IMPORTE</t>
  </si>
  <si>
    <t>REPORTE</t>
  </si>
  <si>
    <t>CRUCE/Concepto a validar</t>
  </si>
  <si>
    <t>DIFERENCIA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</si>
</sst>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0_ ;\-#,##0.00\ "/>
  </numFmts>
  <fonts count="13"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b/>
      <sz val="8"/>
      <color theme="2" tint="-0.749992370372631"/>
      <name val="Arial"/>
      <family val="2"/>
    </font>
    <font>
      <sz val="8"/>
      <color theme="2" tint="-0.749992370372631"/>
      <name val="Arial"/>
      <family val="2"/>
    </font>
    <font>
      <sz val="10"/>
      <name val="Arial"/>
      <family val="2"/>
    </font>
    <font>
      <sz val="8"/>
      <name val="Arial"/>
      <family val="2"/>
    </font>
    <font>
      <b/>
      <sz val="8"/>
      <color theme="7" tint="0.79998168889431442"/>
      <name val="Segoe UI Black"/>
      <family val="2"/>
    </font>
    <font>
      <b/>
      <sz val="8"/>
      <color theme="1"/>
      <name val="Segoe UI Black"/>
      <family val="2"/>
    </font>
  </fonts>
  <fills count="14">
    <fill>
      <patternFill patternType="none"/>
    </fill>
    <fill>
      <patternFill patternType="gray125"/>
    </fill>
    <fill>
      <patternFill patternType="solid">
        <fgColor theme="0" tint="-0.14999847407452621"/>
        <bgColor rgb="FF000000"/>
      </patternFill>
    </fill>
    <fill>
      <patternFill patternType="solid">
        <fgColor theme="9" tint="0.79998168889431442"/>
        <bgColor indexed="64"/>
      </patternFill>
    </fill>
    <fill>
      <patternFill patternType="solid">
        <fgColor rgb="FFFFFFCC"/>
        <bgColor indexed="64"/>
      </patternFill>
    </fill>
    <fill>
      <patternFill patternType="solid">
        <fgColor theme="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249977111117893"/>
        <bgColor indexed="64"/>
      </patternFill>
    </fill>
  </fills>
  <borders count="7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theme="1" tint="0.499984740745262"/>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thin">
        <color theme="1" tint="0.499984740745262"/>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medium">
        <color indexed="64"/>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right style="thin">
        <color theme="1" tint="0.499984740745262"/>
      </right>
      <top/>
      <bottom style="medium">
        <color indexed="64"/>
      </bottom>
      <diagonal/>
    </border>
    <border>
      <left style="medium">
        <color indexed="64"/>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medium">
        <color indexed="64"/>
      </left>
      <right/>
      <top/>
      <bottom style="thin">
        <color theme="1" tint="0.499984740745262"/>
      </bottom>
      <diagonal/>
    </border>
    <border>
      <left style="thin">
        <color indexed="64"/>
      </left>
      <right/>
      <top style="medium">
        <color indexed="64"/>
      </top>
      <bottom/>
      <diagonal/>
    </border>
    <border>
      <left style="thin">
        <color theme="1" tint="0.499984740745262"/>
      </left>
      <right style="thin">
        <color theme="1" tint="0.499984740745262"/>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medium">
        <color indexed="64"/>
      </left>
      <right/>
      <top style="medium">
        <color indexed="64"/>
      </top>
      <bottom style="thin">
        <color theme="1" tint="0.499984740745262"/>
      </bottom>
      <diagonal/>
    </border>
    <border>
      <left style="thin">
        <color indexed="64"/>
      </left>
      <right style="thin">
        <color indexed="64"/>
      </right>
      <top/>
      <bottom style="medium">
        <color indexed="64"/>
      </bottom>
      <diagonal/>
    </border>
    <border>
      <left style="thin">
        <color theme="1" tint="0.499984740745262"/>
      </left>
      <right style="thin">
        <color theme="1" tint="0.499984740745262"/>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bottom/>
      <diagonal/>
    </border>
    <border>
      <left style="thin">
        <color theme="1" tint="0.499984740745262"/>
      </left>
      <right/>
      <top/>
      <bottom/>
      <diagonal/>
    </border>
    <border>
      <left style="medium">
        <color indexed="64"/>
      </left>
      <right style="thin">
        <color theme="1" tint="0.499984740745262"/>
      </right>
      <top/>
      <bottom/>
      <diagonal/>
    </border>
    <border>
      <left/>
      <right style="thin">
        <color indexed="64"/>
      </right>
      <top/>
      <bottom/>
      <diagonal/>
    </border>
    <border>
      <left style="medium">
        <color theme="1" tint="0.499984740745262"/>
      </left>
      <right style="medium">
        <color indexed="64"/>
      </right>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top/>
      <bottom style="medium">
        <color indexed="64"/>
      </bottom>
      <diagonal/>
    </border>
    <border>
      <left style="medium">
        <color theme="1" tint="0.499984740745262"/>
      </left>
      <right style="medium">
        <color indexed="64"/>
      </right>
      <top style="medium">
        <color indexed="64"/>
      </top>
      <bottom/>
      <diagonal/>
    </border>
    <border>
      <left style="medium">
        <color theme="1" tint="0.499984740745262"/>
      </left>
      <right style="medium">
        <color theme="1" tint="0.499984740745262"/>
      </right>
      <top style="medium">
        <color indexed="64"/>
      </top>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top style="medium">
        <color indexed="64"/>
      </top>
      <bottom/>
      <diagonal/>
    </border>
  </borders>
  <cellStyleXfs count="4">
    <xf numFmtId="0" fontId="0" fillId="0" borderId="0"/>
    <xf numFmtId="0" fontId="1" fillId="0" borderId="0"/>
    <xf numFmtId="164" fontId="6" fillId="0" borderId="0" applyFont="0" applyFill="0" applyBorder="0" applyAlignment="0" applyProtection="0"/>
    <xf numFmtId="0" fontId="9" fillId="0" borderId="0"/>
  </cellStyleXfs>
  <cellXfs count="215">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xf>
    <xf numFmtId="0" fontId="2" fillId="2" borderId="0" xfId="1" applyFont="1" applyFill="1" applyAlignment="1">
      <alignment horizontal="center" vertical="center"/>
    </xf>
    <xf numFmtId="0" fontId="5" fillId="0" borderId="0" xfId="0" applyFont="1"/>
    <xf numFmtId="0" fontId="5" fillId="0" borderId="0" xfId="0" applyFont="1" applyAlignment="1">
      <alignment horizontal="right"/>
    </xf>
    <xf numFmtId="0" fontId="5" fillId="0" borderId="0" xfId="0" applyFont="1" applyAlignment="1"/>
    <xf numFmtId="0" fontId="5" fillId="0" borderId="0" xfId="0" applyFont="1" applyBorder="1"/>
    <xf numFmtId="0" fontId="5" fillId="0" borderId="0" xfId="0" applyFont="1" applyBorder="1" applyAlignment="1"/>
    <xf numFmtId="0" fontId="4" fillId="0" borderId="1" xfId="0" applyFont="1" applyBorder="1" applyAlignment="1">
      <alignment horizontal="center" vertical="center" wrapText="1"/>
    </xf>
    <xf numFmtId="4" fontId="7" fillId="3" borderId="2" xfId="0" applyNumberFormat="1" applyFont="1" applyFill="1" applyBorder="1" applyAlignment="1">
      <alignment horizontal="right" vertical="center" wrapText="1"/>
    </xf>
    <xf numFmtId="4" fontId="7" fillId="4" borderId="3" xfId="0" applyNumberFormat="1" applyFont="1" applyFill="1" applyBorder="1" applyAlignment="1">
      <alignment horizontal="righ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165" fontId="7" fillId="3" borderId="5" xfId="2" applyNumberFormat="1" applyFont="1" applyFill="1" applyBorder="1" applyAlignment="1">
      <alignment horizontal="right" vertical="center" wrapText="1"/>
    </xf>
    <xf numFmtId="4" fontId="7" fillId="4" borderId="3" xfId="0" applyNumberFormat="1" applyFont="1" applyFill="1" applyBorder="1" applyAlignment="1">
      <alignmen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xf>
    <xf numFmtId="0" fontId="10" fillId="5" borderId="8" xfId="3" applyFont="1" applyFill="1" applyBorder="1" applyAlignment="1">
      <alignment vertical="top" wrapText="1"/>
    </xf>
    <xf numFmtId="0" fontId="8" fillId="6" borderId="9" xfId="0" applyFont="1" applyFill="1" applyBorder="1" applyAlignment="1">
      <alignment horizontal="right" vertical="center" wrapText="1"/>
    </xf>
    <xf numFmtId="0" fontId="8" fillId="6" borderId="0" xfId="0" applyFont="1" applyFill="1" applyBorder="1" applyAlignment="1">
      <alignment horizontal="right" vertical="center" wrapText="1"/>
    </xf>
    <xf numFmtId="0" fontId="8" fillId="6" borderId="0" xfId="0" applyFont="1" applyFill="1" applyBorder="1" applyAlignment="1">
      <alignment horizontal="center" vertical="center" wrapText="1"/>
    </xf>
    <xf numFmtId="0" fontId="8" fillId="6" borderId="10" xfId="0" applyFont="1" applyFill="1" applyBorder="1" applyAlignment="1">
      <alignment horizontal="center" vertical="center" wrapText="1"/>
    </xf>
    <xf numFmtId="165" fontId="7" fillId="3" borderId="11" xfId="2" applyNumberFormat="1" applyFont="1" applyFill="1" applyBorder="1" applyAlignment="1">
      <alignment horizontal="right" vertical="center" wrapText="1"/>
    </xf>
    <xf numFmtId="164" fontId="7" fillId="4" borderId="12" xfId="2" applyFont="1" applyFill="1" applyBorder="1" applyAlignment="1">
      <alignment vertical="center" wrapText="1"/>
    </xf>
    <xf numFmtId="0" fontId="8" fillId="0" borderId="12" xfId="0" applyFont="1" applyBorder="1" applyAlignment="1">
      <alignment horizontal="center" vertical="center" wrapText="1"/>
    </xf>
    <xf numFmtId="4" fontId="7" fillId="4" borderId="13" xfId="0" applyNumberFormat="1" applyFont="1" applyFill="1" applyBorder="1" applyAlignment="1">
      <alignment vertical="center" wrapText="1"/>
    </xf>
    <xf numFmtId="0" fontId="8" fillId="0" borderId="14" xfId="0" applyFont="1" applyBorder="1" applyAlignment="1">
      <alignment horizontal="center" vertical="center" wrapText="1"/>
    </xf>
    <xf numFmtId="0" fontId="10" fillId="5" borderId="0" xfId="3" applyFont="1" applyFill="1" applyBorder="1" applyAlignment="1">
      <alignment vertical="top" wrapText="1"/>
    </xf>
    <xf numFmtId="0" fontId="4" fillId="7" borderId="15" xfId="0" applyFont="1" applyFill="1" applyBorder="1" applyAlignment="1">
      <alignment horizontal="center"/>
    </xf>
    <xf numFmtId="0" fontId="8" fillId="6" borderId="16" xfId="0" applyFont="1" applyFill="1" applyBorder="1" applyAlignment="1">
      <alignment horizontal="right" vertical="center" wrapText="1"/>
    </xf>
    <xf numFmtId="165" fontId="7" fillId="3" borderId="17" xfId="2" applyNumberFormat="1" applyFont="1" applyFill="1" applyBorder="1" applyAlignment="1">
      <alignment horizontal="right" vertical="center" wrapText="1"/>
    </xf>
    <xf numFmtId="164" fontId="7" fillId="4" borderId="18" xfId="2" applyFont="1" applyFill="1" applyBorder="1" applyAlignment="1">
      <alignment vertical="center" wrapText="1"/>
    </xf>
    <xf numFmtId="0" fontId="8" fillId="0" borderId="18" xfId="0" applyFont="1" applyBorder="1" applyAlignment="1">
      <alignment horizontal="center" vertical="center" wrapText="1"/>
    </xf>
    <xf numFmtId="4" fontId="7" fillId="4" borderId="19" xfId="0" applyNumberFormat="1" applyFont="1" applyFill="1" applyBorder="1" applyAlignment="1">
      <alignment vertical="center" wrapText="1"/>
    </xf>
    <xf numFmtId="0" fontId="8" fillId="0" borderId="20" xfId="0" applyFont="1" applyBorder="1" applyAlignment="1">
      <alignment horizontal="center" vertical="center" wrapText="1"/>
    </xf>
    <xf numFmtId="165" fontId="7" fillId="3" borderId="21" xfId="2" applyNumberFormat="1" applyFont="1" applyFill="1" applyBorder="1" applyAlignment="1">
      <alignment horizontal="right" vertical="center" wrapText="1"/>
    </xf>
    <xf numFmtId="164" fontId="7" fillId="4" borderId="19" xfId="2" applyFont="1" applyFill="1" applyBorder="1" applyAlignment="1">
      <alignment vertical="center" wrapText="1"/>
    </xf>
    <xf numFmtId="0" fontId="8" fillId="0" borderId="19" xfId="0" applyFont="1" applyBorder="1" applyAlignment="1">
      <alignment horizontal="center" vertical="center" wrapText="1"/>
    </xf>
    <xf numFmtId="0" fontId="8" fillId="0" borderId="22" xfId="0" applyFont="1" applyBorder="1" applyAlignment="1">
      <alignment horizontal="center" vertical="center" wrapText="1"/>
    </xf>
    <xf numFmtId="0" fontId="4" fillId="8" borderId="15" xfId="0" applyFont="1" applyFill="1" applyBorder="1" applyAlignment="1">
      <alignment horizontal="center"/>
    </xf>
    <xf numFmtId="0" fontId="10" fillId="9" borderId="23" xfId="3" applyFont="1" applyFill="1" applyBorder="1" applyAlignment="1">
      <alignment vertical="top" wrapText="1"/>
    </xf>
    <xf numFmtId="4" fontId="7" fillId="3" borderId="11" xfId="0" applyNumberFormat="1" applyFont="1" applyFill="1" applyBorder="1" applyAlignment="1">
      <alignment horizontal="right" vertical="center" wrapText="1"/>
    </xf>
    <xf numFmtId="4" fontId="7" fillId="4" borderId="13" xfId="0" applyNumberFormat="1" applyFont="1" applyFill="1" applyBorder="1" applyAlignment="1">
      <alignment horizontal="right" vertical="center" wrapText="1"/>
    </xf>
    <xf numFmtId="0" fontId="8" fillId="0" borderId="13" xfId="0" applyFont="1" applyBorder="1" applyAlignment="1">
      <alignment horizontal="center" vertical="center" wrapText="1"/>
    </xf>
    <xf numFmtId="0" fontId="8" fillId="0" borderId="24" xfId="0" applyFont="1" applyBorder="1" applyAlignment="1">
      <alignment horizontal="center" vertical="center" wrapText="1"/>
    </xf>
    <xf numFmtId="164" fontId="7" fillId="4" borderId="13" xfId="2" applyFont="1" applyFill="1" applyBorder="1" applyAlignment="1">
      <alignment vertical="center" wrapText="1"/>
    </xf>
    <xf numFmtId="0" fontId="10" fillId="9" borderId="25" xfId="3" applyFont="1" applyFill="1" applyBorder="1" applyAlignment="1">
      <alignment vertical="top" wrapText="1"/>
    </xf>
    <xf numFmtId="0" fontId="4" fillId="7" borderId="26" xfId="0" applyFont="1" applyFill="1" applyBorder="1" applyAlignment="1">
      <alignment horizontal="center"/>
    </xf>
    <xf numFmtId="0" fontId="10" fillId="9" borderId="8" xfId="3" applyFont="1" applyFill="1" applyBorder="1" applyAlignment="1">
      <alignment vertical="top" wrapText="1"/>
    </xf>
    <xf numFmtId="4" fontId="7" fillId="3" borderId="17" xfId="0" applyNumberFormat="1" applyFont="1" applyFill="1" applyBorder="1" applyAlignment="1">
      <alignment horizontal="right" vertical="center" wrapText="1"/>
    </xf>
    <xf numFmtId="4" fontId="7" fillId="4" borderId="18" xfId="0" applyNumberFormat="1" applyFont="1" applyFill="1" applyBorder="1" applyAlignment="1">
      <alignment horizontal="right" vertical="center" wrapText="1"/>
    </xf>
    <xf numFmtId="4" fontId="7" fillId="4" borderId="18" xfId="0" applyNumberFormat="1" applyFont="1" applyFill="1" applyBorder="1" applyAlignment="1">
      <alignment vertical="center" wrapText="1"/>
    </xf>
    <xf numFmtId="0" fontId="10" fillId="9" borderId="0" xfId="3" applyFont="1" applyFill="1" applyBorder="1" applyAlignment="1">
      <alignment vertical="top" wrapText="1"/>
    </xf>
    <xf numFmtId="0" fontId="4" fillId="7" borderId="10" xfId="0" applyFont="1" applyFill="1" applyBorder="1" applyAlignment="1">
      <alignment horizontal="center"/>
    </xf>
    <xf numFmtId="0" fontId="10" fillId="9" borderId="27" xfId="3" applyFont="1" applyFill="1" applyBorder="1" applyAlignment="1"/>
    <xf numFmtId="4" fontId="7" fillId="3" borderId="28" xfId="0" applyNumberFormat="1" applyFont="1" applyFill="1" applyBorder="1" applyAlignment="1">
      <alignment horizontal="right" vertical="center" wrapText="1"/>
    </xf>
    <xf numFmtId="4" fontId="7" fillId="4" borderId="29" xfId="0" applyNumberFormat="1" applyFont="1" applyFill="1" applyBorder="1" applyAlignment="1">
      <alignment horizontal="right" vertical="center" wrapText="1"/>
    </xf>
    <xf numFmtId="0" fontId="8" fillId="0" borderId="29" xfId="0" applyFont="1" applyBorder="1" applyAlignment="1">
      <alignment horizontal="center" vertical="center" wrapText="1"/>
    </xf>
    <xf numFmtId="4" fontId="7" fillId="4" borderId="30" xfId="0" applyNumberFormat="1" applyFont="1" applyFill="1" applyBorder="1" applyAlignment="1">
      <alignment horizontal="right" vertical="center" wrapText="1"/>
    </xf>
    <xf numFmtId="0" fontId="8" fillId="0" borderId="31" xfId="0" applyFont="1" applyBorder="1" applyAlignment="1">
      <alignment horizontal="center" vertical="center" wrapText="1"/>
    </xf>
    <xf numFmtId="165" fontId="7" fillId="3" borderId="28" xfId="2" applyNumberFormat="1" applyFont="1" applyFill="1" applyBorder="1" applyAlignment="1">
      <alignment horizontal="right" vertical="center" wrapText="1"/>
    </xf>
    <xf numFmtId="164" fontId="7" fillId="4" borderId="30" xfId="2" applyFont="1" applyFill="1" applyBorder="1" applyAlignment="1">
      <alignment vertical="center" wrapText="1"/>
    </xf>
    <xf numFmtId="4" fontId="7" fillId="4" borderId="30" xfId="0" applyNumberFormat="1" applyFont="1" applyFill="1" applyBorder="1" applyAlignment="1">
      <alignment vertical="center" wrapText="1"/>
    </xf>
    <xf numFmtId="0" fontId="10" fillId="9" borderId="32" xfId="3" applyFont="1" applyFill="1" applyBorder="1" applyAlignment="1"/>
    <xf numFmtId="0" fontId="4" fillId="0" borderId="33" xfId="0" applyFont="1" applyBorder="1" applyAlignment="1">
      <alignment horizontal="center"/>
    </xf>
    <xf numFmtId="0" fontId="4" fillId="0" borderId="1" xfId="0" applyFont="1" applyBorder="1" applyAlignment="1">
      <alignment horizontal="left" vertical="center" wrapText="1"/>
    </xf>
    <xf numFmtId="4" fontId="7" fillId="3" borderId="5" xfId="0" applyNumberFormat="1" applyFont="1" applyFill="1" applyBorder="1" applyAlignment="1">
      <alignment horizontal="right" vertical="center" wrapText="1"/>
    </xf>
    <xf numFmtId="4" fontId="7" fillId="4" borderId="34" xfId="0" applyNumberFormat="1" applyFont="1" applyFill="1" applyBorder="1" applyAlignment="1">
      <alignment horizontal="right" vertical="center" wrapText="1"/>
    </xf>
    <xf numFmtId="0" fontId="8" fillId="6" borderId="3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8" fillId="0" borderId="37" xfId="0" applyFont="1" applyBorder="1" applyAlignment="1">
      <alignment horizontal="center" vertical="center" wrapText="1"/>
    </xf>
    <xf numFmtId="0" fontId="4" fillId="0" borderId="6" xfId="0" applyFont="1" applyBorder="1" applyAlignment="1">
      <alignment horizontal="left" vertical="center" wrapText="1"/>
    </xf>
    <xf numFmtId="164" fontId="7" fillId="4" borderId="3" xfId="2" applyFont="1" applyFill="1" applyBorder="1" applyAlignment="1">
      <alignment vertical="center" wrapText="1"/>
    </xf>
    <xf numFmtId="0" fontId="8" fillId="6" borderId="9"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27" xfId="0" applyFont="1" applyBorder="1" applyAlignment="1">
      <alignment horizontal="left" vertical="center" wrapText="1"/>
    </xf>
    <xf numFmtId="164" fontId="7" fillId="4" borderId="29" xfId="2" applyFont="1" applyFill="1" applyBorder="1" applyAlignment="1">
      <alignment vertical="center" wrapText="1"/>
    </xf>
    <xf numFmtId="0" fontId="4" fillId="0" borderId="32" xfId="0" applyFont="1" applyBorder="1" applyAlignment="1">
      <alignment horizontal="left" vertical="center" wrapText="1"/>
    </xf>
    <xf numFmtId="0" fontId="4" fillId="5" borderId="23" xfId="0" applyFont="1" applyFill="1" applyBorder="1" applyAlignment="1">
      <alignment vertical="center" wrapText="1"/>
    </xf>
    <xf numFmtId="0" fontId="4" fillId="5" borderId="25" xfId="0" applyFont="1" applyFill="1" applyBorder="1" applyAlignment="1">
      <alignment vertical="center" wrapText="1"/>
    </xf>
    <xf numFmtId="0" fontId="4" fillId="5" borderId="8" xfId="0" applyFont="1" applyFill="1" applyBorder="1" applyAlignment="1">
      <alignment vertical="center" wrapText="1"/>
    </xf>
    <xf numFmtId="0" fontId="4" fillId="5" borderId="0" xfId="0" applyFont="1" applyFill="1" applyBorder="1" applyAlignment="1">
      <alignment vertical="center" wrapText="1"/>
    </xf>
    <xf numFmtId="0" fontId="4" fillId="5" borderId="27" xfId="0" applyFont="1" applyFill="1" applyBorder="1" applyAlignment="1">
      <alignment vertical="center" wrapText="1"/>
    </xf>
    <xf numFmtId="0" fontId="4" fillId="5" borderId="32" xfId="0" applyFont="1" applyFill="1" applyBorder="1" applyAlignment="1">
      <alignment vertical="center" wrapText="1"/>
    </xf>
    <xf numFmtId="0" fontId="10" fillId="0" borderId="1" xfId="0" applyFont="1" applyBorder="1" applyAlignment="1">
      <alignment horizontal="left" vertical="center" wrapText="1"/>
    </xf>
    <xf numFmtId="0" fontId="8" fillId="6" borderId="38" xfId="0" applyFont="1" applyFill="1" applyBorder="1" applyAlignment="1">
      <alignment horizontal="center" vertical="center" wrapText="1"/>
    </xf>
    <xf numFmtId="0" fontId="8" fillId="6" borderId="32" xfId="0" applyFont="1" applyFill="1" applyBorder="1" applyAlignment="1">
      <alignment horizontal="center" vertical="center" wrapText="1"/>
    </xf>
    <xf numFmtId="0" fontId="8" fillId="6" borderId="33" xfId="0" applyFont="1" applyFill="1" applyBorder="1" applyAlignment="1">
      <alignment horizontal="center" vertical="center" wrapText="1"/>
    </xf>
    <xf numFmtId="0" fontId="10" fillId="0" borderId="6" xfId="0" applyFont="1" applyBorder="1" applyAlignment="1">
      <alignment horizontal="left" vertical="center" wrapText="1"/>
    </xf>
    <xf numFmtId="4" fontId="7" fillId="3" borderId="39" xfId="0" applyNumberFormat="1" applyFont="1" applyFill="1" applyBorder="1" applyAlignment="1">
      <alignment horizontal="right" vertical="center" wrapText="1"/>
    </xf>
    <xf numFmtId="4" fontId="7" fillId="4" borderId="12" xfId="0" applyNumberFormat="1" applyFont="1" applyFill="1" applyBorder="1" applyAlignment="1">
      <alignment horizontal="right" vertical="center" wrapText="1"/>
    </xf>
    <xf numFmtId="0" fontId="8" fillId="6" borderId="40" xfId="0" applyFont="1" applyFill="1" applyBorder="1" applyAlignment="1">
      <alignment horizontal="center" vertical="center" wrapText="1"/>
    </xf>
    <xf numFmtId="0" fontId="8" fillId="6" borderId="0" xfId="0" applyFont="1" applyFill="1" applyBorder="1" applyAlignment="1">
      <alignment vertical="center" wrapText="1"/>
    </xf>
    <xf numFmtId="4" fontId="7" fillId="4" borderId="12" xfId="0" applyNumberFormat="1" applyFont="1" applyFill="1" applyBorder="1" applyAlignment="1">
      <alignment vertical="center" wrapText="1"/>
    </xf>
    <xf numFmtId="0" fontId="4" fillId="0" borderId="9" xfId="0" applyFont="1" applyBorder="1" applyAlignment="1">
      <alignment horizontal="left" vertical="center" wrapText="1"/>
    </xf>
    <xf numFmtId="0" fontId="4" fillId="7" borderId="26" xfId="0" applyFont="1" applyFill="1" applyBorder="1" applyAlignment="1">
      <alignment horizontal="center" vertical="center"/>
    </xf>
    <xf numFmtId="0" fontId="4" fillId="8" borderId="27" xfId="0" applyFont="1" applyFill="1" applyBorder="1" applyAlignment="1">
      <alignment vertical="center" wrapText="1"/>
    </xf>
    <xf numFmtId="0" fontId="8" fillId="6" borderId="41" xfId="0" applyFont="1" applyFill="1" applyBorder="1" applyAlignment="1">
      <alignment horizontal="center" vertical="center" wrapText="1"/>
    </xf>
    <xf numFmtId="0" fontId="8" fillId="6" borderId="42" xfId="0" applyFont="1" applyFill="1" applyBorder="1" applyAlignment="1">
      <alignment horizontal="center" vertical="center" wrapText="1"/>
    </xf>
    <xf numFmtId="0" fontId="4" fillId="8" borderId="38" xfId="0" applyFont="1" applyFill="1" applyBorder="1" applyAlignment="1">
      <alignment vertical="center" wrapText="1"/>
    </xf>
    <xf numFmtId="0" fontId="4" fillId="8" borderId="33" xfId="0" applyFont="1" applyFill="1" applyBorder="1" applyAlignment="1">
      <alignment horizontal="center" vertical="center"/>
    </xf>
    <xf numFmtId="0" fontId="4" fillId="0" borderId="23" xfId="0" applyFont="1" applyBorder="1" applyAlignment="1">
      <alignment vertical="center" wrapText="1"/>
    </xf>
    <xf numFmtId="0" fontId="8" fillId="6" borderId="16" xfId="0" applyFont="1" applyFill="1" applyBorder="1" applyAlignment="1">
      <alignment vertical="center" wrapText="1"/>
    </xf>
    <xf numFmtId="0" fontId="4" fillId="0" borderId="9" xfId="0" applyFont="1" applyBorder="1" applyAlignment="1">
      <alignment vertical="center" wrapText="1"/>
    </xf>
    <xf numFmtId="0" fontId="4" fillId="0" borderId="27" xfId="0" applyFont="1" applyBorder="1" applyAlignment="1">
      <alignment vertical="center" wrapText="1"/>
    </xf>
    <xf numFmtId="4" fontId="7" fillId="3" borderId="21" xfId="0" applyNumberFormat="1" applyFont="1" applyFill="1" applyBorder="1" applyAlignment="1">
      <alignment horizontal="right" vertical="center" wrapText="1"/>
    </xf>
    <xf numFmtId="4" fontId="7" fillId="4" borderId="19" xfId="0" applyNumberFormat="1" applyFont="1" applyFill="1" applyBorder="1" applyAlignment="1">
      <alignment horizontal="right" vertical="center" wrapText="1"/>
    </xf>
    <xf numFmtId="0" fontId="4" fillId="0" borderId="38" xfId="0" applyFont="1" applyBorder="1" applyAlignment="1">
      <alignment vertical="center" wrapText="1"/>
    </xf>
    <xf numFmtId="0" fontId="4" fillId="0" borderId="25" xfId="0" applyFont="1" applyBorder="1" applyAlignment="1">
      <alignment vertical="center" wrapText="1"/>
    </xf>
    <xf numFmtId="0" fontId="4" fillId="0" borderId="32" xfId="0" applyFont="1" applyBorder="1" applyAlignment="1">
      <alignment vertical="center" wrapText="1"/>
    </xf>
    <xf numFmtId="0" fontId="4" fillId="0" borderId="1" xfId="0"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horizontal="center" vertical="center"/>
    </xf>
    <xf numFmtId="0" fontId="4" fillId="0" borderId="8" xfId="0" applyFont="1" applyBorder="1" applyAlignment="1">
      <alignment vertical="center" wrapText="1"/>
    </xf>
    <xf numFmtId="165" fontId="7" fillId="3" borderId="39" xfId="2" applyNumberFormat="1" applyFont="1" applyFill="1" applyBorder="1" applyAlignment="1">
      <alignment horizontal="right" vertical="center" wrapText="1"/>
    </xf>
    <xf numFmtId="0" fontId="4" fillId="0" borderId="0" xfId="0" applyFont="1" applyBorder="1" applyAlignment="1">
      <alignment vertical="center" wrapText="1"/>
    </xf>
    <xf numFmtId="4" fontId="7" fillId="4" borderId="29" xfId="0" applyNumberFormat="1" applyFont="1" applyFill="1" applyBorder="1" applyAlignment="1">
      <alignment vertical="center" wrapText="1"/>
    </xf>
    <xf numFmtId="0" fontId="4" fillId="7" borderId="10" xfId="0" applyFont="1" applyFill="1" applyBorder="1" applyAlignment="1">
      <alignment horizontal="center" vertical="center"/>
    </xf>
    <xf numFmtId="0" fontId="4" fillId="0" borderId="33" xfId="0" applyFont="1" applyBorder="1" applyAlignment="1">
      <alignment horizontal="center" vertical="center"/>
    </xf>
    <xf numFmtId="0" fontId="8" fillId="6" borderId="38" xfId="0" applyFont="1" applyFill="1" applyBorder="1" applyAlignment="1">
      <alignment horizontal="right" vertical="center" wrapText="1"/>
    </xf>
    <xf numFmtId="0" fontId="8" fillId="6" borderId="32" xfId="0" applyFont="1" applyFill="1" applyBorder="1" applyAlignment="1">
      <alignment horizontal="right" vertical="center" wrapText="1"/>
    </xf>
    <xf numFmtId="0" fontId="4" fillId="10" borderId="1"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1" borderId="23" xfId="0" applyFont="1" applyFill="1" applyBorder="1" applyAlignment="1">
      <alignment horizontal="left" vertical="center" wrapText="1"/>
    </xf>
    <xf numFmtId="0" fontId="4" fillId="11" borderId="25" xfId="0" applyFont="1" applyFill="1" applyBorder="1" applyAlignment="1">
      <alignment horizontal="left" vertical="center" wrapText="1"/>
    </xf>
    <xf numFmtId="0" fontId="4" fillId="11" borderId="27" xfId="0" applyFont="1" applyFill="1" applyBorder="1" applyAlignment="1">
      <alignment horizontal="left" vertical="center" wrapText="1"/>
    </xf>
    <xf numFmtId="0" fontId="4" fillId="11" borderId="32" xfId="0" applyFont="1" applyFill="1" applyBorder="1" applyAlignment="1">
      <alignment horizontal="left" vertical="center" wrapText="1"/>
    </xf>
    <xf numFmtId="0" fontId="4" fillId="3" borderId="1" xfId="0" applyFont="1" applyFill="1" applyBorder="1" applyAlignment="1">
      <alignment horizontal="left" vertical="center" wrapText="1"/>
    </xf>
    <xf numFmtId="0" fontId="4" fillId="3" borderId="6" xfId="0" applyFont="1" applyFill="1" applyBorder="1" applyAlignment="1">
      <alignment horizontal="left" vertical="center" wrapText="1"/>
    </xf>
    <xf numFmtId="0" fontId="4" fillId="12" borderId="23" xfId="0" applyFont="1" applyFill="1" applyBorder="1" applyAlignment="1">
      <alignment horizontal="left" vertical="center" wrapText="1"/>
    </xf>
    <xf numFmtId="0" fontId="4" fillId="12" borderId="25" xfId="0" applyFont="1" applyFill="1" applyBorder="1" applyAlignment="1">
      <alignment horizontal="left" vertical="center" wrapText="1"/>
    </xf>
    <xf numFmtId="0" fontId="4" fillId="12" borderId="27" xfId="0" applyFont="1" applyFill="1" applyBorder="1" applyAlignment="1">
      <alignment horizontal="left" vertical="center" wrapText="1"/>
    </xf>
    <xf numFmtId="0" fontId="4" fillId="12" borderId="32" xfId="0" applyFont="1" applyFill="1" applyBorder="1" applyAlignment="1">
      <alignment horizontal="left" vertical="center" wrapText="1"/>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8" fillId="0" borderId="7" xfId="0" applyFont="1" applyBorder="1" applyAlignment="1">
      <alignment horizontal="center" vertical="center" wrapText="1"/>
    </xf>
    <xf numFmtId="165" fontId="8" fillId="6" borderId="43" xfId="2" applyNumberFormat="1" applyFont="1" applyFill="1" applyBorder="1" applyAlignment="1">
      <alignment horizontal="right" vertical="center" wrapText="1"/>
    </xf>
    <xf numFmtId="0" fontId="8" fillId="6" borderId="6" xfId="0" applyFont="1" applyFill="1" applyBorder="1" applyAlignment="1">
      <alignment vertical="center" wrapText="1"/>
    </xf>
    <xf numFmtId="0" fontId="8" fillId="6" borderId="7" xfId="0" applyFont="1" applyFill="1" applyBorder="1" applyAlignment="1">
      <alignment horizontal="center" vertical="center" wrapText="1"/>
    </xf>
    <xf numFmtId="0" fontId="8" fillId="6" borderId="43" xfId="0" applyFont="1" applyFill="1" applyBorder="1" applyAlignment="1"/>
    <xf numFmtId="0" fontId="8" fillId="6" borderId="6" xfId="0" applyFont="1" applyFill="1" applyBorder="1" applyAlignment="1"/>
    <xf numFmtId="0" fontId="8" fillId="6" borderId="7" xfId="0" applyFont="1" applyFill="1" applyBorder="1" applyAlignment="1"/>
    <xf numFmtId="0" fontId="8" fillId="0" borderId="44" xfId="0" applyFont="1" applyBorder="1" applyAlignment="1">
      <alignment horizontal="center" vertical="center" wrapText="1"/>
    </xf>
    <xf numFmtId="4" fontId="7" fillId="4" borderId="34" xfId="0" applyNumberFormat="1" applyFont="1" applyFill="1" applyBorder="1" applyAlignment="1">
      <alignment vertical="center" wrapText="1"/>
    </xf>
    <xf numFmtId="0" fontId="10" fillId="9" borderId="23" xfId="3" applyFont="1" applyFill="1" applyBorder="1" applyAlignment="1" applyProtection="1">
      <alignment vertical="top" wrapText="1"/>
      <protection locked="0"/>
    </xf>
    <xf numFmtId="0" fontId="8" fillId="0" borderId="45" xfId="0" applyFont="1" applyBorder="1" applyAlignment="1">
      <alignment horizontal="center" vertical="center" wrapText="1"/>
    </xf>
    <xf numFmtId="0" fontId="8" fillId="0" borderId="46" xfId="0" applyFont="1" applyBorder="1" applyAlignment="1">
      <alignment horizontal="center" vertical="center" wrapText="1"/>
    </xf>
    <xf numFmtId="4" fontId="7" fillId="4" borderId="47" xfId="0" applyNumberFormat="1" applyFont="1" applyFill="1" applyBorder="1" applyAlignment="1">
      <alignment vertical="center" wrapText="1"/>
    </xf>
    <xf numFmtId="0" fontId="8" fillId="0" borderId="26" xfId="0" applyFont="1" applyBorder="1" applyAlignment="1">
      <alignment horizontal="center" vertical="center" wrapText="1"/>
    </xf>
    <xf numFmtId="0" fontId="10" fillId="9" borderId="25" xfId="3" applyFont="1" applyFill="1" applyBorder="1" applyAlignment="1" applyProtection="1">
      <alignment vertical="top" wrapText="1"/>
      <protection locked="0"/>
    </xf>
    <xf numFmtId="0" fontId="10" fillId="9" borderId="8" xfId="3" applyFont="1" applyFill="1" applyBorder="1" applyAlignment="1" applyProtection="1">
      <alignment vertical="top" wrapText="1"/>
      <protection locked="0"/>
    </xf>
    <xf numFmtId="0" fontId="8" fillId="0" borderId="48" xfId="0" applyFont="1" applyBorder="1" applyAlignment="1">
      <alignment horizontal="center" vertical="center" wrapText="1"/>
    </xf>
    <xf numFmtId="0" fontId="8" fillId="0" borderId="49" xfId="0" applyFont="1" applyBorder="1" applyAlignment="1">
      <alignment horizontal="center" vertical="center" wrapText="1"/>
    </xf>
    <xf numFmtId="4" fontId="7" fillId="4" borderId="50" xfId="0" applyNumberFormat="1" applyFont="1" applyFill="1" applyBorder="1" applyAlignment="1">
      <alignment vertical="center" wrapText="1"/>
    </xf>
    <xf numFmtId="0" fontId="8" fillId="0" borderId="51" xfId="0" applyFont="1" applyBorder="1" applyAlignment="1">
      <alignment horizontal="center" vertical="center" wrapText="1"/>
    </xf>
    <xf numFmtId="0" fontId="10" fillId="9" borderId="0" xfId="3" applyFont="1" applyFill="1" applyBorder="1" applyAlignment="1" applyProtection="1">
      <alignment vertical="top" wrapText="1"/>
      <protection locked="0"/>
    </xf>
    <xf numFmtId="0" fontId="10" fillId="9" borderId="27" xfId="3" applyFont="1" applyFill="1" applyBorder="1" applyAlignment="1" applyProtection="1">
      <alignment horizontal="left" vertical="top" wrapText="1"/>
      <protection locked="0"/>
    </xf>
    <xf numFmtId="4" fontId="7" fillId="4" borderId="52" xfId="0" applyNumberFormat="1" applyFont="1" applyFill="1" applyBorder="1" applyAlignment="1">
      <alignment horizontal="right" vertical="center" wrapText="1"/>
    </xf>
    <xf numFmtId="0" fontId="8" fillId="0" borderId="53" xfId="0" applyFont="1" applyBorder="1" applyAlignment="1">
      <alignment horizontal="center" vertical="center" wrapText="1"/>
    </xf>
    <xf numFmtId="4" fontId="7" fillId="4" borderId="54" xfId="0" applyNumberFormat="1" applyFont="1" applyFill="1" applyBorder="1" applyAlignment="1">
      <alignment vertical="center" wrapText="1"/>
    </xf>
    <xf numFmtId="0" fontId="8" fillId="0" borderId="55" xfId="0" applyFont="1" applyBorder="1" applyAlignment="1">
      <alignment horizontal="center" vertical="center" wrapText="1"/>
    </xf>
    <xf numFmtId="0" fontId="10" fillId="9" borderId="32" xfId="3" applyFont="1" applyFill="1" applyBorder="1" applyAlignment="1" applyProtection="1">
      <alignment horizontal="left" vertical="top" wrapText="1"/>
      <protection locked="0"/>
    </xf>
    <xf numFmtId="4" fontId="7" fillId="4" borderId="36" xfId="0" applyNumberFormat="1" applyFont="1" applyFill="1" applyBorder="1" applyAlignment="1">
      <alignment horizontal="right" vertical="center" wrapText="1"/>
    </xf>
    <xf numFmtId="4" fontId="7" fillId="4" borderId="56" xfId="0" applyNumberFormat="1" applyFont="1" applyFill="1" applyBorder="1" applyAlignment="1">
      <alignment vertical="center" wrapText="1"/>
    </xf>
    <xf numFmtId="0" fontId="8" fillId="0" borderId="56" xfId="0" applyFont="1" applyBorder="1" applyAlignment="1">
      <alignment horizontal="center" vertical="center" wrapText="1"/>
    </xf>
    <xf numFmtId="0" fontId="8" fillId="6" borderId="6" xfId="0" applyFont="1" applyFill="1" applyBorder="1" applyAlignment="1">
      <alignment horizontal="right" vertical="center" wrapText="1"/>
    </xf>
    <xf numFmtId="0" fontId="8" fillId="6" borderId="6" xfId="0" applyFont="1" applyFill="1" applyBorder="1" applyAlignment="1">
      <alignment horizontal="center" vertical="center" wrapText="1"/>
    </xf>
    <xf numFmtId="4" fontId="7" fillId="4" borderId="57" xfId="0" applyNumberFormat="1" applyFont="1" applyFill="1" applyBorder="1" applyAlignment="1">
      <alignment horizontal="right" vertical="center" wrapText="1"/>
    </xf>
    <xf numFmtId="165" fontId="8" fillId="6" borderId="9" xfId="2" applyNumberFormat="1" applyFont="1" applyFill="1" applyBorder="1" applyAlignment="1">
      <alignment horizontal="right" vertical="center" wrapText="1"/>
    </xf>
    <xf numFmtId="0" fontId="8" fillId="6" borderId="40" xfId="0" applyFont="1" applyFill="1" applyBorder="1" applyAlignment="1">
      <alignment vertical="center" wrapText="1"/>
    </xf>
    <xf numFmtId="0" fontId="8" fillId="6" borderId="26" xfId="0" applyFont="1" applyFill="1" applyBorder="1" applyAlignment="1">
      <alignment horizontal="center" vertical="center" wrapText="1"/>
    </xf>
    <xf numFmtId="0" fontId="8" fillId="6" borderId="38" xfId="0" applyFont="1" applyFill="1" applyBorder="1" applyAlignment="1">
      <alignment horizontal="center" vertical="center" wrapText="1"/>
    </xf>
    <xf numFmtId="0" fontId="8" fillId="6" borderId="32" xfId="0" applyFont="1" applyFill="1" applyBorder="1" applyAlignment="1">
      <alignment vertical="center" wrapText="1"/>
    </xf>
    <xf numFmtId="0" fontId="8" fillId="6" borderId="43" xfId="0" applyFont="1" applyFill="1" applyBorder="1" applyAlignment="1">
      <alignment horizontal="center" vertical="center" wrapText="1"/>
    </xf>
    <xf numFmtId="165" fontId="7" fillId="3" borderId="58" xfId="2" applyNumberFormat="1" applyFont="1" applyFill="1" applyBorder="1" applyAlignment="1">
      <alignment horizontal="right" vertical="center" wrapText="1"/>
    </xf>
    <xf numFmtId="0" fontId="8" fillId="0" borderId="30" xfId="0" applyFont="1" applyBorder="1" applyAlignment="1">
      <alignment horizontal="center" vertical="center" wrapText="1"/>
    </xf>
    <xf numFmtId="4" fontId="7" fillId="4" borderId="59" xfId="0" applyNumberFormat="1" applyFont="1" applyFill="1" applyBorder="1" applyAlignment="1">
      <alignment horizontal="right" vertical="center" wrapText="1"/>
    </xf>
    <xf numFmtId="0" fontId="8" fillId="0" borderId="60" xfId="0" applyFont="1" applyBorder="1" applyAlignment="1">
      <alignment horizontal="center" vertical="center" wrapText="1"/>
    </xf>
    <xf numFmtId="4" fontId="7" fillId="3" borderId="61" xfId="0" applyNumberFormat="1" applyFont="1" applyFill="1" applyBorder="1" applyAlignment="1">
      <alignment horizontal="right" vertical="center" wrapText="1"/>
    </xf>
    <xf numFmtId="4" fontId="7" fillId="4" borderId="62" xfId="0" applyNumberFormat="1" applyFont="1" applyFill="1" applyBorder="1" applyAlignment="1">
      <alignment horizontal="right" vertical="center" wrapText="1"/>
    </xf>
    <xf numFmtId="0" fontId="8" fillId="0" borderId="57" xfId="0" applyFont="1" applyBorder="1" applyAlignment="1">
      <alignment horizontal="center" vertical="center" wrapText="1"/>
    </xf>
    <xf numFmtId="0" fontId="8" fillId="0" borderId="63" xfId="0" applyFont="1" applyBorder="1" applyAlignment="1">
      <alignment horizontal="center" vertical="center" wrapText="1"/>
    </xf>
    <xf numFmtId="165" fontId="7" fillId="3" borderId="61" xfId="2" applyNumberFormat="1" applyFont="1" applyFill="1" applyBorder="1" applyAlignment="1">
      <alignment horizontal="right" vertical="center" wrapText="1"/>
    </xf>
    <xf numFmtId="0" fontId="8" fillId="0" borderId="64" xfId="0" applyFont="1" applyBorder="1" applyAlignment="1">
      <alignment horizontal="center" vertical="center" wrapText="1"/>
    </xf>
    <xf numFmtId="4" fontId="7" fillId="4" borderId="1" xfId="0" applyNumberFormat="1" applyFont="1" applyFill="1" applyBorder="1" applyAlignment="1">
      <alignment horizontal="right" vertical="center" wrapText="1"/>
    </xf>
    <xf numFmtId="0" fontId="8" fillId="0" borderId="10" xfId="0" applyFont="1" applyBorder="1" applyAlignment="1">
      <alignment horizontal="center" vertical="center" wrapText="1"/>
    </xf>
    <xf numFmtId="0" fontId="4" fillId="0" borderId="10" xfId="0" applyFont="1" applyBorder="1" applyAlignment="1">
      <alignment horizontal="center" vertical="center"/>
    </xf>
    <xf numFmtId="0" fontId="5" fillId="0" borderId="23" xfId="0" applyFont="1" applyBorder="1" applyAlignment="1">
      <alignment horizontal="center"/>
    </xf>
    <xf numFmtId="0" fontId="11" fillId="13" borderId="65" xfId="0" applyFont="1" applyFill="1" applyBorder="1" applyAlignment="1">
      <alignment horizontal="center" wrapText="1"/>
    </xf>
    <xf numFmtId="0" fontId="12" fillId="0" borderId="66" xfId="0" applyFont="1" applyBorder="1" applyAlignment="1">
      <alignment horizontal="center"/>
    </xf>
    <xf numFmtId="0" fontId="12" fillId="0" borderId="67" xfId="0" applyFont="1" applyBorder="1" applyAlignment="1">
      <alignment horizontal="center"/>
    </xf>
    <xf numFmtId="0" fontId="5" fillId="0" borderId="68" xfId="0" applyFont="1" applyBorder="1" applyAlignment="1">
      <alignment horizontal="center"/>
    </xf>
    <xf numFmtId="0" fontId="5" fillId="0" borderId="26" xfId="0" applyFont="1" applyBorder="1" applyAlignment="1">
      <alignment horizontal="center"/>
    </xf>
    <xf numFmtId="0" fontId="5" fillId="0" borderId="27" xfId="0" applyFont="1" applyBorder="1" applyAlignment="1">
      <alignment horizontal="center"/>
    </xf>
    <xf numFmtId="0" fontId="11" fillId="13" borderId="69" xfId="0" applyFont="1" applyFill="1" applyBorder="1" applyAlignment="1">
      <alignment horizontal="center" wrapText="1"/>
    </xf>
    <xf numFmtId="0" fontId="12" fillId="0" borderId="70" xfId="0" applyFont="1" applyBorder="1" applyAlignment="1">
      <alignment horizontal="right"/>
    </xf>
    <xf numFmtId="0" fontId="12" fillId="0" borderId="71" xfId="0" applyFont="1" applyBorder="1" applyAlignment="1">
      <alignment horizontal="center"/>
    </xf>
    <xf numFmtId="0" fontId="12" fillId="0" borderId="72" xfId="0" applyFont="1" applyBorder="1" applyAlignment="1">
      <alignment horizontal="center"/>
    </xf>
    <xf numFmtId="0" fontId="12" fillId="0" borderId="71" xfId="0" applyFont="1" applyBorder="1" applyAlignment="1"/>
    <xf numFmtId="0" fontId="5" fillId="0" borderId="73" xfId="0" applyFont="1" applyBorder="1" applyAlignment="1">
      <alignment horizontal="center"/>
    </xf>
    <xf numFmtId="0" fontId="5" fillId="0" borderId="33" xfId="0" applyFont="1" applyBorder="1" applyAlignment="1">
      <alignment horizontal="center"/>
    </xf>
  </cellXfs>
  <cellStyles count="4">
    <cellStyle name="Millares 2" xfId="2" xr:uid="{3A34057B-A12F-4354-8533-DA6536D619BC}"/>
    <cellStyle name="Normal" xfId="0" builtinId="0"/>
    <cellStyle name="Normal 2 2" xfId="3" xr:uid="{4C7E2496-2E02-4AFE-849A-057358283FC8}"/>
    <cellStyle name="Normal 2 3" xfId="1" xr:uid="{151A76F3-7D95-49DD-ACFA-8D2042342C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ueva%20carpeta/0353_REV_PEGT_EPT_24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sheetName val="REV Det"/>
      <sheetName val="ACT"/>
      <sheetName val="ESF"/>
      <sheetName val="VHP"/>
      <sheetName val="CSF"/>
      <sheetName val="EFE"/>
      <sheetName val="EAA"/>
      <sheetName val="ADP"/>
    </sheetNames>
    <sheetDataSet>
      <sheetData sheetId="0">
        <row r="1">
          <cell r="A1" t="str">
            <v>COLEGIO DE EDUCACION PROFESIONAL TECNICA DEL ESTADO DE GUANAJUATO</v>
          </cell>
          <cell r="D1">
            <v>2024</v>
          </cell>
        </row>
        <row r="3">
          <cell r="A3" t="str">
            <v>Correspondiente del 1 de Enero al 31 de Diciembre de 2024</v>
          </cell>
          <cell r="D3">
            <v>4</v>
          </cell>
        </row>
      </sheetData>
      <sheetData sheetId="1">
        <row r="7">
          <cell r="G7">
            <v>0</v>
          </cell>
          <cell r="L7">
            <v>0</v>
          </cell>
        </row>
        <row r="8">
          <cell r="G8">
            <v>0</v>
          </cell>
          <cell r="L8"/>
        </row>
        <row r="9">
          <cell r="G9"/>
          <cell r="L9">
            <v>0</v>
          </cell>
        </row>
        <row r="10">
          <cell r="G10"/>
          <cell r="L10">
            <v>0</v>
          </cell>
        </row>
        <row r="11">
          <cell r="G11">
            <v>0</v>
          </cell>
          <cell r="L11">
            <v>0</v>
          </cell>
        </row>
        <row r="12">
          <cell r="G12">
            <v>0</v>
          </cell>
          <cell r="L12">
            <v>0</v>
          </cell>
        </row>
        <row r="13">
          <cell r="G13">
            <v>0</v>
          </cell>
          <cell r="L13">
            <v>0</v>
          </cell>
        </row>
        <row r="14">
          <cell r="G14">
            <v>0</v>
          </cell>
          <cell r="L14">
            <v>0</v>
          </cell>
        </row>
        <row r="15">
          <cell r="G15">
            <v>0</v>
          </cell>
          <cell r="L15">
            <v>0</v>
          </cell>
        </row>
        <row r="16">
          <cell r="G16">
            <v>0</v>
          </cell>
          <cell r="L16">
            <v>0</v>
          </cell>
        </row>
        <row r="17">
          <cell r="G17">
            <v>0</v>
          </cell>
          <cell r="L17">
            <v>0</v>
          </cell>
        </row>
        <row r="18">
          <cell r="G18">
            <v>0</v>
          </cell>
          <cell r="L18">
            <v>0</v>
          </cell>
        </row>
        <row r="19">
          <cell r="G19">
            <v>0</v>
          </cell>
          <cell r="L19">
            <v>0</v>
          </cell>
        </row>
        <row r="20">
          <cell r="G20">
            <v>0</v>
          </cell>
          <cell r="L20">
            <v>0</v>
          </cell>
        </row>
        <row r="21">
          <cell r="G21">
            <v>0</v>
          </cell>
          <cell r="L21">
            <v>0</v>
          </cell>
        </row>
        <row r="22">
          <cell r="G22">
            <v>0</v>
          </cell>
          <cell r="L22">
            <v>0</v>
          </cell>
        </row>
        <row r="23">
          <cell r="G23">
            <v>0</v>
          </cell>
          <cell r="L23">
            <v>0</v>
          </cell>
        </row>
        <row r="24">
          <cell r="G24">
            <v>0</v>
          </cell>
          <cell r="L24">
            <v>0</v>
          </cell>
        </row>
        <row r="25">
          <cell r="G25">
            <v>0</v>
          </cell>
          <cell r="L25">
            <v>0</v>
          </cell>
        </row>
        <row r="26">
          <cell r="G26">
            <v>0</v>
          </cell>
          <cell r="L26">
            <v>0</v>
          </cell>
        </row>
        <row r="27">
          <cell r="G27">
            <v>0</v>
          </cell>
          <cell r="L27">
            <v>0</v>
          </cell>
        </row>
        <row r="28">
          <cell r="G28">
            <v>0</v>
          </cell>
          <cell r="L28"/>
        </row>
        <row r="29">
          <cell r="G29"/>
          <cell r="L29">
            <v>0</v>
          </cell>
        </row>
        <row r="30">
          <cell r="G30">
            <v>0</v>
          </cell>
          <cell r="L30">
            <v>0</v>
          </cell>
        </row>
        <row r="31">
          <cell r="G31">
            <v>0</v>
          </cell>
          <cell r="L31">
            <v>0</v>
          </cell>
        </row>
        <row r="32">
          <cell r="G32"/>
          <cell r="L32">
            <v>0</v>
          </cell>
        </row>
        <row r="33">
          <cell r="G33"/>
          <cell r="L33">
            <v>0</v>
          </cell>
        </row>
        <row r="34">
          <cell r="G34"/>
          <cell r="L34">
            <v>0</v>
          </cell>
        </row>
        <row r="35">
          <cell r="G35"/>
          <cell r="L35">
            <v>0</v>
          </cell>
        </row>
        <row r="36">
          <cell r="G36"/>
          <cell r="L36">
            <v>0</v>
          </cell>
        </row>
        <row r="37">
          <cell r="G37">
            <v>0</v>
          </cell>
          <cell r="L37">
            <v>0</v>
          </cell>
        </row>
        <row r="38">
          <cell r="G38"/>
          <cell r="L38">
            <v>0</v>
          </cell>
        </row>
        <row r="39">
          <cell r="G39"/>
          <cell r="L39">
            <v>0</v>
          </cell>
        </row>
        <row r="40">
          <cell r="G40"/>
          <cell r="L40">
            <v>0</v>
          </cell>
        </row>
        <row r="41">
          <cell r="G41"/>
          <cell r="L41">
            <v>0</v>
          </cell>
        </row>
        <row r="42">
          <cell r="G42"/>
          <cell r="L42">
            <v>0</v>
          </cell>
        </row>
        <row r="43">
          <cell r="G43">
            <v>0</v>
          </cell>
          <cell r="L43">
            <v>0</v>
          </cell>
        </row>
        <row r="44">
          <cell r="G44">
            <v>0</v>
          </cell>
          <cell r="L44"/>
        </row>
        <row r="45">
          <cell r="G45">
            <v>0</v>
          </cell>
          <cell r="L45"/>
        </row>
        <row r="46">
          <cell r="G46">
            <v>0</v>
          </cell>
          <cell r="L46"/>
        </row>
        <row r="47">
          <cell r="G47">
            <v>0</v>
          </cell>
          <cell r="L47"/>
        </row>
        <row r="48">
          <cell r="G48">
            <v>0</v>
          </cell>
          <cell r="L48"/>
        </row>
        <row r="49">
          <cell r="G49">
            <v>0</v>
          </cell>
          <cell r="L49"/>
        </row>
        <row r="50">
          <cell r="G50">
            <v>0</v>
          </cell>
          <cell r="L50"/>
        </row>
        <row r="51">
          <cell r="G51">
            <v>0</v>
          </cell>
          <cell r="L51"/>
        </row>
        <row r="52">
          <cell r="G52">
            <v>0</v>
          </cell>
          <cell r="L52"/>
        </row>
        <row r="53">
          <cell r="G53">
            <v>0</v>
          </cell>
          <cell r="L53"/>
        </row>
        <row r="54">
          <cell r="G54">
            <v>0</v>
          </cell>
          <cell r="L54"/>
        </row>
        <row r="55">
          <cell r="G55">
            <v>0</v>
          </cell>
          <cell r="L55"/>
        </row>
        <row r="56">
          <cell r="G56"/>
          <cell r="L56">
            <v>0</v>
          </cell>
        </row>
        <row r="57">
          <cell r="G57"/>
          <cell r="L57">
            <v>0</v>
          </cell>
        </row>
        <row r="58">
          <cell r="G58"/>
          <cell r="L58">
            <v>0</v>
          </cell>
        </row>
        <row r="59">
          <cell r="G59"/>
          <cell r="L59">
            <v>0</v>
          </cell>
        </row>
        <row r="60">
          <cell r="G60">
            <v>0</v>
          </cell>
          <cell r="L60"/>
        </row>
        <row r="61">
          <cell r="G61">
            <v>0</v>
          </cell>
          <cell r="L61"/>
        </row>
        <row r="62">
          <cell r="G62">
            <v>0</v>
          </cell>
          <cell r="L62"/>
        </row>
        <row r="63">
          <cell r="G63">
            <v>0</v>
          </cell>
          <cell r="L63"/>
        </row>
        <row r="64">
          <cell r="G64">
            <v>0</v>
          </cell>
          <cell r="L64"/>
        </row>
        <row r="65">
          <cell r="G65">
            <v>0</v>
          </cell>
          <cell r="L65"/>
        </row>
        <row r="66">
          <cell r="G66">
            <v>0</v>
          </cell>
          <cell r="L66"/>
        </row>
        <row r="67">
          <cell r="G67">
            <v>0</v>
          </cell>
          <cell r="L67"/>
        </row>
        <row r="68">
          <cell r="G68">
            <v>0</v>
          </cell>
          <cell r="L68"/>
        </row>
        <row r="69">
          <cell r="G69">
            <v>0</v>
          </cell>
          <cell r="L69"/>
        </row>
        <row r="70">
          <cell r="G70">
            <v>0</v>
          </cell>
          <cell r="L70"/>
        </row>
        <row r="71">
          <cell r="G71">
            <v>0</v>
          </cell>
          <cell r="L71"/>
        </row>
        <row r="72">
          <cell r="G72">
            <v>0</v>
          </cell>
          <cell r="L72"/>
        </row>
        <row r="73">
          <cell r="G73">
            <v>0</v>
          </cell>
          <cell r="L73"/>
        </row>
        <row r="74">
          <cell r="G74">
            <v>0</v>
          </cell>
          <cell r="L74"/>
        </row>
        <row r="75">
          <cell r="G75">
            <v>0</v>
          </cell>
          <cell r="L75"/>
        </row>
        <row r="76">
          <cell r="G76">
            <v>0</v>
          </cell>
          <cell r="L76"/>
        </row>
        <row r="77">
          <cell r="G77">
            <v>0</v>
          </cell>
          <cell r="L77"/>
        </row>
        <row r="78">
          <cell r="G78">
            <v>0</v>
          </cell>
          <cell r="L78"/>
        </row>
        <row r="79">
          <cell r="G79">
            <v>0</v>
          </cell>
          <cell r="L79"/>
        </row>
        <row r="80">
          <cell r="G80">
            <v>0</v>
          </cell>
          <cell r="L80"/>
        </row>
        <row r="81">
          <cell r="G81">
            <v>0</v>
          </cell>
          <cell r="L81"/>
        </row>
        <row r="82">
          <cell r="G82">
            <v>0</v>
          </cell>
          <cell r="L82">
            <v>0</v>
          </cell>
        </row>
        <row r="83">
          <cell r="G83"/>
          <cell r="L83">
            <v>0</v>
          </cell>
        </row>
        <row r="84">
          <cell r="G84">
            <v>0</v>
          </cell>
          <cell r="L84">
            <v>0</v>
          </cell>
        </row>
        <row r="85">
          <cell r="G85">
            <v>0</v>
          </cell>
          <cell r="L85">
            <v>0</v>
          </cell>
        </row>
        <row r="86">
          <cell r="G86">
            <v>0</v>
          </cell>
          <cell r="L86">
            <v>0</v>
          </cell>
        </row>
        <row r="87">
          <cell r="G87">
            <v>0</v>
          </cell>
          <cell r="L87">
            <v>0</v>
          </cell>
        </row>
        <row r="88">
          <cell r="G88">
            <v>0</v>
          </cell>
          <cell r="L88">
            <v>0</v>
          </cell>
        </row>
        <row r="89">
          <cell r="G89">
            <v>0</v>
          </cell>
          <cell r="L89">
            <v>0</v>
          </cell>
        </row>
        <row r="90">
          <cell r="G90">
            <v>0</v>
          </cell>
          <cell r="L90">
            <v>0</v>
          </cell>
        </row>
        <row r="91">
          <cell r="G91">
            <v>0</v>
          </cell>
          <cell r="L91">
            <v>0</v>
          </cell>
        </row>
        <row r="92">
          <cell r="G92">
            <v>0</v>
          </cell>
          <cell r="L92">
            <v>0</v>
          </cell>
        </row>
        <row r="93">
          <cell r="G93">
            <v>0</v>
          </cell>
          <cell r="L93">
            <v>0</v>
          </cell>
        </row>
        <row r="94">
          <cell r="G94">
            <v>0</v>
          </cell>
          <cell r="L94">
            <v>0</v>
          </cell>
        </row>
        <row r="95">
          <cell r="G95">
            <v>0</v>
          </cell>
          <cell r="L95">
            <v>0</v>
          </cell>
        </row>
        <row r="96">
          <cell r="G96">
            <v>0</v>
          </cell>
          <cell r="L96">
            <v>0</v>
          </cell>
        </row>
        <row r="97">
          <cell r="G97">
            <v>0</v>
          </cell>
          <cell r="L97">
            <v>0</v>
          </cell>
        </row>
        <row r="98">
          <cell r="G98">
            <v>0</v>
          </cell>
          <cell r="L98">
            <v>0</v>
          </cell>
        </row>
        <row r="99">
          <cell r="G99">
            <v>0</v>
          </cell>
          <cell r="L99">
            <v>0</v>
          </cell>
        </row>
        <row r="100">
          <cell r="G100">
            <v>0</v>
          </cell>
          <cell r="L100"/>
        </row>
        <row r="101">
          <cell r="G101">
            <v>0</v>
          </cell>
          <cell r="L101"/>
        </row>
        <row r="102">
          <cell r="G102">
            <v>0</v>
          </cell>
          <cell r="L102"/>
        </row>
        <row r="103">
          <cell r="G103">
            <v>0</v>
          </cell>
          <cell r="L103"/>
        </row>
        <row r="104">
          <cell r="G104">
            <v>0</v>
          </cell>
          <cell r="L104"/>
        </row>
        <row r="105">
          <cell r="G105">
            <v>0</v>
          </cell>
          <cell r="L105"/>
        </row>
        <row r="106">
          <cell r="G106">
            <v>0</v>
          </cell>
          <cell r="L106"/>
        </row>
        <row r="107">
          <cell r="G107">
            <v>0</v>
          </cell>
          <cell r="L107"/>
        </row>
        <row r="108">
          <cell r="G108">
            <v>0</v>
          </cell>
          <cell r="L108"/>
        </row>
        <row r="109">
          <cell r="G109">
            <v>0</v>
          </cell>
          <cell r="L109"/>
        </row>
        <row r="110">
          <cell r="G110">
            <v>0</v>
          </cell>
          <cell r="L110"/>
        </row>
        <row r="111">
          <cell r="G111">
            <v>0</v>
          </cell>
          <cell r="L111"/>
        </row>
        <row r="112">
          <cell r="G112">
            <v>0</v>
          </cell>
          <cell r="L112"/>
        </row>
        <row r="113">
          <cell r="G113">
            <v>0</v>
          </cell>
          <cell r="L113"/>
        </row>
        <row r="114">
          <cell r="G114">
            <v>0</v>
          </cell>
          <cell r="L114"/>
        </row>
        <row r="115">
          <cell r="G115">
            <v>0</v>
          </cell>
          <cell r="L115"/>
        </row>
        <row r="116">
          <cell r="G116">
            <v>0</v>
          </cell>
          <cell r="L116">
            <v>0</v>
          </cell>
        </row>
      </sheetData>
      <sheetData sheetId="2">
        <row r="68">
          <cell r="B68">
            <v>-30483709.670000076</v>
          </cell>
          <cell r="C68">
            <v>19552858.529999971</v>
          </cell>
        </row>
      </sheetData>
      <sheetData sheetId="3">
        <row r="5">
          <cell r="B5">
            <v>113672660.11</v>
          </cell>
          <cell r="C5">
            <v>173144057.41</v>
          </cell>
        </row>
        <row r="6">
          <cell r="B6">
            <v>12590360.609999999</v>
          </cell>
          <cell r="C6">
            <v>9937821.3100000005</v>
          </cell>
        </row>
        <row r="7">
          <cell r="B7">
            <v>1344784.68</v>
          </cell>
          <cell r="C7">
            <v>286628.07</v>
          </cell>
        </row>
        <row r="8">
          <cell r="B8">
            <v>0</v>
          </cell>
          <cell r="C8">
            <v>0</v>
          </cell>
        </row>
        <row r="9">
          <cell r="B9">
            <v>0</v>
          </cell>
          <cell r="C9">
            <v>0</v>
          </cell>
        </row>
        <row r="10">
          <cell r="B10">
            <v>0</v>
          </cell>
          <cell r="C10">
            <v>0</v>
          </cell>
        </row>
        <row r="11">
          <cell r="B11">
            <v>0</v>
          </cell>
          <cell r="C11">
            <v>0</v>
          </cell>
        </row>
        <row r="16">
          <cell r="B16">
            <v>0</v>
          </cell>
          <cell r="C16">
            <v>0</v>
          </cell>
        </row>
        <row r="17">
          <cell r="B17">
            <v>0</v>
          </cell>
          <cell r="C17">
            <v>0</v>
          </cell>
        </row>
        <row r="18">
          <cell r="B18">
            <v>1034847270.21</v>
          </cell>
          <cell r="C18">
            <v>1033673411.33</v>
          </cell>
        </row>
        <row r="19">
          <cell r="B19">
            <v>370894414.57999998</v>
          </cell>
          <cell r="C19">
            <v>358418194.63999999</v>
          </cell>
        </row>
        <row r="20">
          <cell r="B20">
            <v>0</v>
          </cell>
          <cell r="C20">
            <v>0</v>
          </cell>
        </row>
        <row r="21">
          <cell r="B21">
            <v>-1033611428.21</v>
          </cell>
          <cell r="C21">
            <v>-1017964207</v>
          </cell>
        </row>
        <row r="22">
          <cell r="B22">
            <v>0</v>
          </cell>
          <cell r="C22">
            <v>0</v>
          </cell>
        </row>
        <row r="23">
          <cell r="B23">
            <v>0</v>
          </cell>
          <cell r="C23">
            <v>0</v>
          </cell>
        </row>
        <row r="24">
          <cell r="B24">
            <v>0</v>
          </cell>
          <cell r="C24">
            <v>0</v>
          </cell>
        </row>
        <row r="26">
          <cell r="E26">
            <v>32804525.120000001</v>
          </cell>
          <cell r="F26">
            <v>50724681.390000001</v>
          </cell>
        </row>
        <row r="28">
          <cell r="B28">
            <v>499738061.9799999</v>
          </cell>
          <cell r="C28">
            <v>557495905.75999999</v>
          </cell>
        </row>
        <row r="30">
          <cell r="F30">
            <v>311877767.00999999</v>
          </cell>
        </row>
        <row r="35">
          <cell r="F35">
            <v>190995351.09000003</v>
          </cell>
        </row>
        <row r="36">
          <cell r="E36">
            <v>-30483709.670000002</v>
          </cell>
          <cell r="F36">
            <v>19552858.530000001</v>
          </cell>
        </row>
        <row r="42">
          <cell r="F42">
            <v>3898106.27</v>
          </cell>
        </row>
        <row r="46">
          <cell r="E46">
            <v>466933536.86000001</v>
          </cell>
          <cell r="F46">
            <v>506771224.37</v>
          </cell>
        </row>
        <row r="48">
          <cell r="E48">
            <v>499738061.98000002</v>
          </cell>
          <cell r="F48">
            <v>557495905.75999999</v>
          </cell>
        </row>
      </sheetData>
      <sheetData sheetId="4">
        <row r="4">
          <cell r="B4">
            <v>311877767.00999999</v>
          </cell>
          <cell r="F4">
            <v>311877767.00999999</v>
          </cell>
        </row>
        <row r="9">
          <cell r="F9">
            <v>190995351.09000003</v>
          </cell>
        </row>
        <row r="10">
          <cell r="D10">
            <v>19552858.530000001</v>
          </cell>
        </row>
        <row r="16">
          <cell r="E16">
            <v>3898106.27</v>
          </cell>
          <cell r="F16">
            <v>3898106.27</v>
          </cell>
        </row>
        <row r="20">
          <cell r="F20">
            <v>506771224.37</v>
          </cell>
        </row>
        <row r="23">
          <cell r="B23">
            <v>6226883.9199999999</v>
          </cell>
        </row>
        <row r="24">
          <cell r="B24">
            <v>0</v>
          </cell>
        </row>
        <row r="25">
          <cell r="B25">
            <v>0</v>
          </cell>
        </row>
        <row r="28">
          <cell r="D28">
            <v>-30483709.670000002</v>
          </cell>
        </row>
        <row r="29">
          <cell r="C29">
            <v>3971996.77</v>
          </cell>
          <cell r="D29">
            <v>-19552858.530000001</v>
          </cell>
        </row>
        <row r="30">
          <cell r="D30">
            <v>0</v>
          </cell>
        </row>
        <row r="31">
          <cell r="D31">
            <v>0</v>
          </cell>
        </row>
        <row r="32">
          <cell r="D32">
            <v>0</v>
          </cell>
        </row>
        <row r="35">
          <cell r="E35">
            <v>0</v>
          </cell>
        </row>
        <row r="36">
          <cell r="E36">
            <v>0</v>
          </cell>
        </row>
        <row r="38">
          <cell r="F38">
            <v>466933536.86000001</v>
          </cell>
        </row>
      </sheetData>
      <sheetData sheetId="5">
        <row r="5">
          <cell r="B5">
            <v>59471397.299999997</v>
          </cell>
          <cell r="C5">
            <v>0</v>
          </cell>
        </row>
        <row r="6">
          <cell r="B6">
            <v>0</v>
          </cell>
          <cell r="C6">
            <v>2652539.2999999998</v>
          </cell>
        </row>
        <row r="7">
          <cell r="B7">
            <v>0</v>
          </cell>
          <cell r="C7">
            <v>1058156.6100000001</v>
          </cell>
        </row>
        <row r="8">
          <cell r="B8">
            <v>0</v>
          </cell>
          <cell r="C8">
            <v>0</v>
          </cell>
        </row>
        <row r="9">
          <cell r="B9">
            <v>0</v>
          </cell>
          <cell r="C9">
            <v>0</v>
          </cell>
        </row>
        <row r="10">
          <cell r="B10">
            <v>0</v>
          </cell>
          <cell r="C10">
            <v>0</v>
          </cell>
        </row>
        <row r="11">
          <cell r="B11">
            <v>0</v>
          </cell>
          <cell r="C11">
            <v>0</v>
          </cell>
        </row>
        <row r="14">
          <cell r="B14">
            <v>0</v>
          </cell>
          <cell r="C14">
            <v>0</v>
          </cell>
        </row>
        <row r="15">
          <cell r="B15">
            <v>0</v>
          </cell>
          <cell r="C15">
            <v>0</v>
          </cell>
        </row>
        <row r="16">
          <cell r="B16">
            <v>0</v>
          </cell>
          <cell r="C16">
            <v>1173858.8799999999</v>
          </cell>
        </row>
        <row r="17">
          <cell r="B17">
            <v>0</v>
          </cell>
          <cell r="C17">
            <v>12476219.939999999</v>
          </cell>
        </row>
        <row r="18">
          <cell r="B18">
            <v>0</v>
          </cell>
          <cell r="C18">
            <v>0</v>
          </cell>
        </row>
        <row r="19">
          <cell r="B19">
            <v>15647221.210000001</v>
          </cell>
          <cell r="C19">
            <v>0</v>
          </cell>
        </row>
        <row r="20">
          <cell r="B20">
            <v>0</v>
          </cell>
          <cell r="C20">
            <v>0</v>
          </cell>
        </row>
        <row r="21">
          <cell r="B21">
            <v>0</v>
          </cell>
          <cell r="C21">
            <v>0</v>
          </cell>
        </row>
        <row r="22">
          <cell r="B22">
            <v>0</v>
          </cell>
          <cell r="C22">
            <v>0</v>
          </cell>
        </row>
        <row r="46">
          <cell r="B46">
            <v>6226883.9199999999</v>
          </cell>
          <cell r="C46">
            <v>0</v>
          </cell>
        </row>
        <row r="47">
          <cell r="B47">
            <v>0</v>
          </cell>
          <cell r="C47">
            <v>0</v>
          </cell>
        </row>
        <row r="48">
          <cell r="B48">
            <v>0</v>
          </cell>
          <cell r="C48">
            <v>0</v>
          </cell>
        </row>
        <row r="51">
          <cell r="B51">
            <v>0</v>
          </cell>
          <cell r="C51">
            <v>50036568.200000003</v>
          </cell>
        </row>
        <row r="52">
          <cell r="B52">
            <v>3971996.77</v>
          </cell>
          <cell r="C52">
            <v>0</v>
          </cell>
        </row>
        <row r="53">
          <cell r="B53">
            <v>0</v>
          </cell>
          <cell r="C53">
            <v>0</v>
          </cell>
        </row>
        <row r="54">
          <cell r="B54">
            <v>0</v>
          </cell>
          <cell r="C54">
            <v>0</v>
          </cell>
        </row>
        <row r="55">
          <cell r="B55">
            <v>0</v>
          </cell>
          <cell r="C55">
            <v>0</v>
          </cell>
        </row>
        <row r="58">
          <cell r="B58">
            <v>0</v>
          </cell>
          <cell r="C58">
            <v>0</v>
          </cell>
        </row>
        <row r="59">
          <cell r="B59">
            <v>0</v>
          </cell>
          <cell r="C59">
            <v>0</v>
          </cell>
        </row>
      </sheetData>
      <sheetData sheetId="6">
        <row r="61">
          <cell r="B61">
            <v>-59471397.299999952</v>
          </cell>
        </row>
        <row r="63">
          <cell r="B63">
            <v>173144057.41</v>
          </cell>
        </row>
        <row r="65">
          <cell r="B65">
            <v>113672660.11</v>
          </cell>
          <cell r="C65">
            <v>173144057.41</v>
          </cell>
        </row>
      </sheetData>
      <sheetData sheetId="7">
        <row r="5">
          <cell r="B5">
            <v>173144057.41</v>
          </cell>
          <cell r="E5">
            <v>113672660.11000013</v>
          </cell>
          <cell r="F5">
            <v>-59471397.299999863</v>
          </cell>
        </row>
        <row r="6">
          <cell r="B6">
            <v>9937821.3100000005</v>
          </cell>
          <cell r="E6">
            <v>12590360.609999895</v>
          </cell>
          <cell r="F6">
            <v>2652539.2999998946</v>
          </cell>
        </row>
        <row r="7">
          <cell r="B7">
            <v>286628.07</v>
          </cell>
          <cell r="E7">
            <v>1344784.6800000002</v>
          </cell>
          <cell r="F7">
            <v>1058156.6100000001</v>
          </cell>
        </row>
        <row r="8">
          <cell r="B8">
            <v>0</v>
          </cell>
          <cell r="E8">
            <v>0</v>
          </cell>
          <cell r="F8">
            <v>0</v>
          </cell>
        </row>
        <row r="9">
          <cell r="B9">
            <v>0</v>
          </cell>
          <cell r="E9">
            <v>0</v>
          </cell>
          <cell r="F9">
            <v>0</v>
          </cell>
        </row>
        <row r="10">
          <cell r="B10">
            <v>0</v>
          </cell>
          <cell r="E10">
            <v>0</v>
          </cell>
          <cell r="F10">
            <v>0</v>
          </cell>
        </row>
        <row r="11">
          <cell r="B11">
            <v>0</v>
          </cell>
          <cell r="E11">
            <v>0</v>
          </cell>
          <cell r="F11">
            <v>0</v>
          </cell>
        </row>
        <row r="13">
          <cell r="B13">
            <v>0</v>
          </cell>
          <cell r="E13">
            <v>0</v>
          </cell>
          <cell r="F13">
            <v>0</v>
          </cell>
        </row>
        <row r="14">
          <cell r="B14">
            <v>0</v>
          </cell>
          <cell r="E14">
            <v>0</v>
          </cell>
          <cell r="F14">
            <v>0</v>
          </cell>
        </row>
        <row r="15">
          <cell r="B15">
            <v>1033673411.33</v>
          </cell>
          <cell r="E15">
            <v>1034847270.21</v>
          </cell>
          <cell r="F15">
            <v>1173858.8799999952</v>
          </cell>
        </row>
        <row r="16">
          <cell r="B16">
            <v>358418194.63999999</v>
          </cell>
          <cell r="E16">
            <v>370894414.57999998</v>
          </cell>
          <cell r="F16">
            <v>12476219.939999998</v>
          </cell>
        </row>
        <row r="17">
          <cell r="B17">
            <v>0</v>
          </cell>
          <cell r="E17">
            <v>0</v>
          </cell>
          <cell r="F17">
            <v>0</v>
          </cell>
        </row>
        <row r="18">
          <cell r="B18">
            <v>-1017964207</v>
          </cell>
          <cell r="E18">
            <v>-1033611428.21</v>
          </cell>
          <cell r="F18">
            <v>-15647221.210000038</v>
          </cell>
        </row>
        <row r="19">
          <cell r="B19">
            <v>0</v>
          </cell>
          <cell r="E19">
            <v>0</v>
          </cell>
          <cell r="F19">
            <v>0</v>
          </cell>
        </row>
        <row r="20">
          <cell r="B20">
            <v>0</v>
          </cell>
          <cell r="E20">
            <v>0</v>
          </cell>
          <cell r="F20">
            <v>0</v>
          </cell>
        </row>
        <row r="21">
          <cell r="B21">
            <v>0</v>
          </cell>
          <cell r="E21">
            <v>0</v>
          </cell>
          <cell r="F21">
            <v>0</v>
          </cell>
        </row>
      </sheetData>
      <sheetData sheetId="8">
        <row r="34">
          <cell r="D34">
            <v>50724681.390000001</v>
          </cell>
          <cell r="E34">
            <v>32804525.120000001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CB41C4-4BC9-45E8-A851-0193D2333FEB}">
  <sheetPr codeName="Hoja1"/>
  <dimension ref="A1:D41"/>
  <sheetViews>
    <sheetView view="pageBreakPreview" zoomScale="60" zoomScaleNormal="100" workbookViewId="0">
      <selection activeCell="B7" sqref="B7"/>
    </sheetView>
  </sheetViews>
  <sheetFormatPr baseColWidth="10" defaultColWidth="11.44140625" defaultRowHeight="10.199999999999999" x14ac:dyDescent="0.2"/>
  <cols>
    <col min="1" max="1" width="16" style="8" customWidth="1"/>
    <col min="2" max="2" width="63.44140625" style="3" bestFit="1" customWidth="1"/>
    <col min="3" max="3" width="39" style="3" customWidth="1"/>
    <col min="4" max="4" width="19.33203125" style="3" customWidth="1"/>
    <col min="5" max="16384" width="11.44140625" style="3"/>
  </cols>
  <sheetData>
    <row r="1" spans="1:4" x14ac:dyDescent="0.2">
      <c r="A1" s="9" t="s">
        <v>0</v>
      </c>
      <c r="B1" s="9"/>
      <c r="C1" s="1" t="s">
        <v>1</v>
      </c>
      <c r="D1" s="2">
        <v>2024</v>
      </c>
    </row>
    <row r="2" spans="1:4" x14ac:dyDescent="0.2">
      <c r="A2" s="9" t="s">
        <v>2</v>
      </c>
      <c r="B2" s="9"/>
      <c r="C2" s="1" t="s">
        <v>3</v>
      </c>
      <c r="D2" s="2" t="s">
        <v>4</v>
      </c>
    </row>
    <row r="3" spans="1:4" x14ac:dyDescent="0.2">
      <c r="A3" s="9" t="s">
        <v>5</v>
      </c>
      <c r="B3" s="9"/>
      <c r="C3" s="1" t="s">
        <v>6</v>
      </c>
      <c r="D3" s="2">
        <v>4</v>
      </c>
    </row>
    <row r="5" spans="1:4" x14ac:dyDescent="0.2">
      <c r="A5" s="4" t="s">
        <v>7</v>
      </c>
      <c r="B5" s="4" t="s">
        <v>8</v>
      </c>
      <c r="C5" s="4" t="s">
        <v>9</v>
      </c>
      <c r="D5" s="4" t="s">
        <v>10</v>
      </c>
    </row>
    <row r="6" spans="1:4" ht="30.6" x14ac:dyDescent="0.2">
      <c r="A6" s="5" t="s">
        <v>11</v>
      </c>
      <c r="B6" s="6" t="s">
        <v>12</v>
      </c>
      <c r="C6" s="7" t="s">
        <v>13</v>
      </c>
      <c r="D6" s="3" t="str">
        <f>IF(('[1]REV Det'!G7+'[1]REV Det'!L7)=0,"Si cumple la regla","No cumple la regla")</f>
        <v>Si cumple la regla</v>
      </c>
    </row>
    <row r="7" spans="1:4" ht="51" x14ac:dyDescent="0.2">
      <c r="A7" s="5" t="s">
        <v>14</v>
      </c>
      <c r="B7" s="6" t="s">
        <v>15</v>
      </c>
      <c r="C7" s="7" t="s">
        <v>16</v>
      </c>
      <c r="D7" s="3" t="str">
        <f>IF(('[1]REV Det'!G8+'[1]REV Det'!L8)=0,"Si cumple la regla","No cumple la regla")</f>
        <v>Si cumple la regla</v>
      </c>
    </row>
    <row r="8" spans="1:4" ht="51" x14ac:dyDescent="0.2">
      <c r="A8" s="5" t="s">
        <v>17</v>
      </c>
      <c r="B8" s="6" t="s">
        <v>18</v>
      </c>
      <c r="C8" s="7" t="s">
        <v>16</v>
      </c>
      <c r="D8" s="3" t="str">
        <f>IF(('[1]REV Det'!G9+'[1]REV Det'!L9)=0,"Si cumple la regla","No cumple la regla")</f>
        <v>Si cumple la regla</v>
      </c>
    </row>
    <row r="9" spans="1:4" ht="51" x14ac:dyDescent="0.2">
      <c r="A9" s="5" t="s">
        <v>19</v>
      </c>
      <c r="B9" s="6" t="s">
        <v>20</v>
      </c>
      <c r="C9" s="7" t="s">
        <v>16</v>
      </c>
      <c r="D9" s="3" t="str">
        <f>IF(('[1]REV Det'!G10+'[1]REV Det'!L10)=0,"Si cumple la regla","No cumple la regla")</f>
        <v>Si cumple la regla</v>
      </c>
    </row>
    <row r="10" spans="1:4" ht="30.6" x14ac:dyDescent="0.2">
      <c r="A10" s="5" t="s">
        <v>21</v>
      </c>
      <c r="B10" s="6" t="s">
        <v>22</v>
      </c>
      <c r="C10" s="7" t="s">
        <v>23</v>
      </c>
      <c r="D10" s="3" t="str">
        <f>IF(('[1]REV Det'!G11+'[1]REV Det'!L11)=0,"Si cumple la regla","No cumple la regla")</f>
        <v>Si cumple la regla</v>
      </c>
    </row>
    <row r="11" spans="1:4" ht="30.6" x14ac:dyDescent="0.2">
      <c r="A11" s="5" t="s">
        <v>24</v>
      </c>
      <c r="B11" s="6" t="s">
        <v>25</v>
      </c>
      <c r="C11" s="7" t="s">
        <v>26</v>
      </c>
      <c r="D11" s="3" t="str">
        <f>IF((SUM('[1]REV Det'!G12:G27,'[1]REV Det'!L12:L27))=0, "Si cumple la regla","No cumple la regla")</f>
        <v>Si cumple la regla</v>
      </c>
    </row>
    <row r="12" spans="1:4" ht="30.6" x14ac:dyDescent="0.2">
      <c r="A12" s="5" t="s">
        <v>27</v>
      </c>
      <c r="B12" s="6" t="s">
        <v>28</v>
      </c>
      <c r="C12" s="7" t="s">
        <v>29</v>
      </c>
      <c r="D12" s="3" t="str">
        <f>IF(('[1]REV Det'!G28+'[1]REV Det'!L28)=0,"Si cumple la regla","No cumple la regla")</f>
        <v>Si cumple la regla</v>
      </c>
    </row>
    <row r="13" spans="1:4" ht="30.6" x14ac:dyDescent="0.2">
      <c r="A13" s="5" t="s">
        <v>30</v>
      </c>
      <c r="B13" s="6" t="s">
        <v>31</v>
      </c>
      <c r="C13" s="7" t="s">
        <v>29</v>
      </c>
      <c r="D13" s="3" t="str">
        <f>IF(('[1]REV Det'!G29+'[1]REV Det'!L29)=0,"Si cumple la regla","No cumple la regla")</f>
        <v>Si cumple la regla</v>
      </c>
    </row>
    <row r="14" spans="1:4" ht="30.6" x14ac:dyDescent="0.2">
      <c r="A14" s="5" t="s">
        <v>32</v>
      </c>
      <c r="B14" s="6" t="s">
        <v>33</v>
      </c>
      <c r="C14" s="7" t="s">
        <v>34</v>
      </c>
      <c r="D14" s="3" t="str">
        <f>IF(('[1]REV Det'!G30+'[1]REV Det'!L30)=0,"Si cumple la regla","No cumple la regla")</f>
        <v>Si cumple la regla</v>
      </c>
    </row>
    <row r="15" spans="1:4" ht="40.799999999999997" x14ac:dyDescent="0.2">
      <c r="A15" s="5" t="s">
        <v>35</v>
      </c>
      <c r="B15" s="6" t="s">
        <v>36</v>
      </c>
      <c r="C15" s="7" t="s">
        <v>37</v>
      </c>
      <c r="D15" s="3" t="str">
        <f>IF(('[1]REV Det'!G31+'[1]REV Det'!L31)=0,"Si cumple la regla","No cumple la regla")</f>
        <v>Si cumple la regla</v>
      </c>
    </row>
    <row r="16" spans="1:4" ht="40.799999999999997" x14ac:dyDescent="0.2">
      <c r="A16" s="5" t="s">
        <v>38</v>
      </c>
      <c r="B16" s="6" t="s">
        <v>39</v>
      </c>
      <c r="C16" s="7" t="s">
        <v>40</v>
      </c>
      <c r="D16" s="3" t="str">
        <f>IF((SUM('[1]REV Det'!G32:G33,'[1]REV Det'!L32:L33))=0, "Si cumple la regla","No cumple la regla")</f>
        <v>Si cumple la regla</v>
      </c>
    </row>
    <row r="17" spans="1:4" ht="30.6" x14ac:dyDescent="0.2">
      <c r="A17" s="5" t="s">
        <v>41</v>
      </c>
      <c r="B17" s="6" t="s">
        <v>42</v>
      </c>
      <c r="C17" s="7" t="s">
        <v>40</v>
      </c>
      <c r="D17" s="3" t="str">
        <f>IF(('[1]REV Det'!G34+'[1]REV Det'!L34)=0,"Si cumple la regla","No cumple la regla")</f>
        <v>Si cumple la regla</v>
      </c>
    </row>
    <row r="18" spans="1:4" ht="51" x14ac:dyDescent="0.2">
      <c r="A18" s="5" t="s">
        <v>43</v>
      </c>
      <c r="B18" s="6" t="s">
        <v>44</v>
      </c>
      <c r="C18" s="7" t="s">
        <v>40</v>
      </c>
      <c r="D18" s="3" t="str">
        <f>IF((SUM('[1]REV Det'!G35:G36,'[1]REV Det'!L35:L36))=0, "Si cumple la regla","No cumple la regla")</f>
        <v>Si cumple la regla</v>
      </c>
    </row>
    <row r="19" spans="1:4" ht="40.799999999999997" x14ac:dyDescent="0.2">
      <c r="A19" s="5" t="s">
        <v>45</v>
      </c>
      <c r="B19" s="6" t="s">
        <v>46</v>
      </c>
      <c r="C19" s="7" t="s">
        <v>40</v>
      </c>
      <c r="D19" s="3" t="str">
        <f>IF(('[1]REV Det'!G37+'[1]REV Det'!L37)=0,"Si cumple la regla","No cumple la regla")</f>
        <v>Si cumple la regla</v>
      </c>
    </row>
    <row r="20" spans="1:4" ht="40.799999999999997" x14ac:dyDescent="0.2">
      <c r="A20" s="5" t="s">
        <v>47</v>
      </c>
      <c r="B20" s="6" t="s">
        <v>48</v>
      </c>
      <c r="C20" s="7" t="s">
        <v>49</v>
      </c>
      <c r="D20" s="3" t="str">
        <f>IF((SUM('[1]REV Det'!G38:G39,'[1]REV Det'!L38:L39))=0, "Si cumple la regla","No cumple la regla")</f>
        <v>Si cumple la regla</v>
      </c>
    </row>
    <row r="21" spans="1:4" ht="30.6" x14ac:dyDescent="0.2">
      <c r="A21" s="5" t="s">
        <v>50</v>
      </c>
      <c r="B21" s="6" t="s">
        <v>51</v>
      </c>
      <c r="C21" s="7" t="s">
        <v>49</v>
      </c>
      <c r="D21" s="3" t="str">
        <f>IF(('[1]REV Det'!G40+'[1]REV Det'!L40)=0,"Si cumple la regla","No cumple la regla")</f>
        <v>Si cumple la regla</v>
      </c>
    </row>
    <row r="22" spans="1:4" ht="51" x14ac:dyDescent="0.2">
      <c r="A22" s="5" t="s">
        <v>52</v>
      </c>
      <c r="B22" s="6" t="s">
        <v>53</v>
      </c>
      <c r="C22" s="7" t="s">
        <v>49</v>
      </c>
      <c r="D22" s="3" t="str">
        <f>IF((SUM('[1]REV Det'!G41:G42,'[1]REV Det'!L41:L42))=0, "Si cumple la regla","No cumple la regla")</f>
        <v>Si cumple la regla</v>
      </c>
    </row>
    <row r="23" spans="1:4" ht="40.799999999999997" x14ac:dyDescent="0.2">
      <c r="A23" s="5" t="s">
        <v>54</v>
      </c>
      <c r="B23" s="6" t="s">
        <v>55</v>
      </c>
      <c r="C23" s="7" t="s">
        <v>49</v>
      </c>
      <c r="D23" s="3" t="str">
        <f>IF(('[1]REV Det'!G43+'[1]REV Det'!L43)=0,"Si cumple la regla","No cumple la regla")</f>
        <v>Si cumple la regla</v>
      </c>
    </row>
    <row r="24" spans="1:4" ht="51" x14ac:dyDescent="0.2">
      <c r="A24" s="5" t="s">
        <v>56</v>
      </c>
      <c r="B24" s="6" t="s">
        <v>57</v>
      </c>
      <c r="C24" s="7" t="s">
        <v>58</v>
      </c>
      <c r="D24" s="3" t="str">
        <f>IF((SUM('[1]REV Det'!G44:G46,'[1]REV Det'!L44:L46))=0, "Si cumple la regla","No cumple la regla")</f>
        <v>Si cumple la regla</v>
      </c>
    </row>
    <row r="25" spans="1:4" ht="51" x14ac:dyDescent="0.2">
      <c r="A25" s="5" t="s">
        <v>59</v>
      </c>
      <c r="B25" s="6" t="s">
        <v>60</v>
      </c>
      <c r="C25" s="7" t="s">
        <v>58</v>
      </c>
      <c r="D25" s="3" t="str">
        <f>IF((SUM('[1]REV Det'!G47:G49,'[1]REV Det'!L47:L49))=0, "Si cumple la regla","No cumple la regla")</f>
        <v>Si cumple la regla</v>
      </c>
    </row>
    <row r="26" spans="1:4" ht="51" x14ac:dyDescent="0.2">
      <c r="A26" s="5" t="s">
        <v>61</v>
      </c>
      <c r="B26" s="6" t="s">
        <v>62</v>
      </c>
      <c r="C26" s="7" t="s">
        <v>58</v>
      </c>
      <c r="D26" s="3" t="str">
        <f>IF(('[1]REV Det'!G50+'[1]REV Det'!L50)=0,"Si cumple la regla","No cumple la regla")</f>
        <v>Si cumple la regla</v>
      </c>
    </row>
    <row r="27" spans="1:4" ht="51" x14ac:dyDescent="0.2">
      <c r="A27" s="5" t="s">
        <v>63</v>
      </c>
      <c r="B27" s="6" t="s">
        <v>64</v>
      </c>
      <c r="C27" s="7" t="s">
        <v>58</v>
      </c>
      <c r="D27" s="3" t="str">
        <f>IF((SUM('[1]REV Det'!G51:G52,'[1]REV Det'!L51:L52))=0, "Si cumple la regla","No cumple la regla")</f>
        <v>Si cumple la regla</v>
      </c>
    </row>
    <row r="28" spans="1:4" ht="51" x14ac:dyDescent="0.2">
      <c r="A28" s="5" t="s">
        <v>65</v>
      </c>
      <c r="B28" s="6" t="s">
        <v>66</v>
      </c>
      <c r="C28" s="7" t="s">
        <v>67</v>
      </c>
      <c r="D28" s="3" t="str">
        <f>IF((SUM('[1]REV Det'!G54:G55,'[1]REV Det'!L54:L55))=0, "Si cumple la regla","No cumple la regla")</f>
        <v>Si cumple la regla</v>
      </c>
    </row>
    <row r="29" spans="1:4" ht="51" x14ac:dyDescent="0.2">
      <c r="A29" s="5" t="s">
        <v>68</v>
      </c>
      <c r="B29" s="6" t="s">
        <v>69</v>
      </c>
      <c r="C29" s="7" t="s">
        <v>67</v>
      </c>
      <c r="D29" s="3" t="str">
        <f>IF((SUM('[1]REV Det'!G56:G57,'[1]REV Det'!L56:L57))=0, "Si cumple la regla","No cumple la regla")</f>
        <v>Si cumple la regla</v>
      </c>
    </row>
    <row r="30" spans="1:4" ht="51" x14ac:dyDescent="0.2">
      <c r="A30" s="5" t="s">
        <v>70</v>
      </c>
      <c r="B30" s="6" t="s">
        <v>71</v>
      </c>
      <c r="C30" s="7" t="s">
        <v>67</v>
      </c>
      <c r="D30" s="3" t="str">
        <f>IF((SUM('[1]REV Det'!G58:G59,'[1]REV Det'!L58:L59))=0, "Si cumple la regla","No cumple la regla")</f>
        <v>Si cumple la regla</v>
      </c>
    </row>
    <row r="31" spans="1:4" ht="71.400000000000006" x14ac:dyDescent="0.2">
      <c r="A31" s="5" t="s">
        <v>72</v>
      </c>
      <c r="B31" s="6" t="s">
        <v>73</v>
      </c>
      <c r="C31" s="7" t="s">
        <v>58</v>
      </c>
      <c r="D31" s="3" t="str">
        <f>IF(('[1]REV Det'!G53+'[1]REV Det'!L53)=0,"Si cumple la regla","No cumple la regla")</f>
        <v>Si cumple la regla</v>
      </c>
    </row>
    <row r="32" spans="1:4" ht="30.6" x14ac:dyDescent="0.2">
      <c r="A32" s="5" t="s">
        <v>74</v>
      </c>
      <c r="B32" s="6" t="s">
        <v>75</v>
      </c>
      <c r="C32" s="7" t="s">
        <v>76</v>
      </c>
      <c r="D32" s="3" t="str">
        <f>IF(('[1]REV Det'!G60+'[1]REV Det'!L60)=0,"Si cumple la regla","No cumple la regla")</f>
        <v>Si cumple la regla</v>
      </c>
    </row>
    <row r="33" spans="1:4" ht="30.6" x14ac:dyDescent="0.2">
      <c r="A33" s="5" t="s">
        <v>77</v>
      </c>
      <c r="B33" s="6" t="s">
        <v>78</v>
      </c>
      <c r="C33" s="7" t="s">
        <v>79</v>
      </c>
      <c r="D33" s="3" t="str">
        <f>IF((SUM('[1]REV Det'!G61:G76,'[1]REV Det'!L61:L76))=0, "Si cumple la regla","No cumple la regla")</f>
        <v>Si cumple la regla</v>
      </c>
    </row>
    <row r="34" spans="1:4" ht="51" x14ac:dyDescent="0.2">
      <c r="A34" s="5" t="s">
        <v>80</v>
      </c>
      <c r="B34" s="6" t="s">
        <v>81</v>
      </c>
      <c r="C34" s="7" t="s">
        <v>82</v>
      </c>
      <c r="D34" s="3" t="str">
        <f>IF((SUM('[1]REV Det'!G77:G79,'[1]REV Det'!L77:L79))=0, "Si cumple la regla","No cumple la regla")</f>
        <v>Si cumple la regla</v>
      </c>
    </row>
    <row r="35" spans="1:4" ht="40.799999999999997" x14ac:dyDescent="0.2">
      <c r="A35" s="5" t="s">
        <v>83</v>
      </c>
      <c r="B35" s="6" t="s">
        <v>84</v>
      </c>
      <c r="C35" s="7" t="s">
        <v>82</v>
      </c>
      <c r="D35" s="3" t="str">
        <f>IF(('[1]REV Det'!G80+'[1]REV Det'!L80)=0,"Si cumple la regla","No cumple la regla")</f>
        <v>Si cumple la regla</v>
      </c>
    </row>
    <row r="36" spans="1:4" ht="40.799999999999997" x14ac:dyDescent="0.2">
      <c r="A36" s="5" t="s">
        <v>85</v>
      </c>
      <c r="B36" s="6" t="s">
        <v>86</v>
      </c>
      <c r="C36" s="7" t="s">
        <v>87</v>
      </c>
      <c r="D36" s="3" t="str">
        <f>IF(('[1]REV Det'!G81+'[1]REV Det'!L81)=0,"Si cumple la regla","No cumple la regla")</f>
        <v>Si cumple la regla</v>
      </c>
    </row>
    <row r="37" spans="1:4" ht="30.6" x14ac:dyDescent="0.2">
      <c r="A37" s="5" t="s">
        <v>88</v>
      </c>
      <c r="B37" s="6" t="s">
        <v>89</v>
      </c>
      <c r="C37" s="7" t="s">
        <v>90</v>
      </c>
      <c r="D37" s="3" t="str">
        <f>IF(('[1]REV Det'!G82+'[1]REV Det'!L82)=0,"Si cumple la regla","No cumple la regla")</f>
        <v>Si cumple la regla</v>
      </c>
    </row>
    <row r="38" spans="1:4" ht="30.6" x14ac:dyDescent="0.2">
      <c r="A38" s="5" t="s">
        <v>91</v>
      </c>
      <c r="B38" s="6" t="s">
        <v>92</v>
      </c>
      <c r="C38" s="7" t="s">
        <v>90</v>
      </c>
      <c r="D38" s="3" t="str">
        <f>IF(('[1]REV Det'!G83+'[1]REV Det'!L83)=0,"Si cumple la regla","No cumple la regla")</f>
        <v>Si cumple la regla</v>
      </c>
    </row>
    <row r="39" spans="1:4" ht="30.6" x14ac:dyDescent="0.2">
      <c r="A39" s="5" t="s">
        <v>93</v>
      </c>
      <c r="B39" s="6" t="s">
        <v>94</v>
      </c>
      <c r="C39" s="7" t="s">
        <v>95</v>
      </c>
      <c r="D39" s="3" t="str">
        <f>IF((SUM('[1]REV Det'!G84:G99,'[1]REV Det'!L84:L99))=0, "Si cumple la regla","No cumple la regla")</f>
        <v>Si cumple la regla</v>
      </c>
    </row>
    <row r="40" spans="1:4" ht="30.6" x14ac:dyDescent="0.2">
      <c r="A40" s="5" t="s">
        <v>96</v>
      </c>
      <c r="B40" s="6" t="s">
        <v>97</v>
      </c>
      <c r="C40" s="7" t="s">
        <v>98</v>
      </c>
      <c r="D40" s="3" t="str">
        <f>IF((SUM('[1]REV Det'!G100:G115,'[1]REV Det'!L100:L115))=0, "Si cumple la regla","No cumple la regla")</f>
        <v>Si cumple la regla</v>
      </c>
    </row>
    <row r="41" spans="1:4" ht="40.799999999999997" x14ac:dyDescent="0.2">
      <c r="A41" s="5" t="s">
        <v>99</v>
      </c>
      <c r="B41" s="6" t="s">
        <v>100</v>
      </c>
      <c r="C41" s="7" t="s">
        <v>101</v>
      </c>
      <c r="D41" s="3" t="str">
        <f>IF(('[1]REV Det'!G116+'[1]REV Det'!L116)=0,"Si cumple la regla","No cumple la regla")</f>
        <v>Si cumple la regla</v>
      </c>
    </row>
  </sheetData>
  <mergeCells count="3">
    <mergeCell ref="A1:B1"/>
    <mergeCell ref="A2:B2"/>
    <mergeCell ref="A3:B3"/>
  </mergeCells>
  <dataValidations count="2">
    <dataValidation type="list" allowBlank="1" showInputMessage="1" showErrorMessage="1" sqref="D3" xr:uid="{A51AF300-FB12-4228-9D89-67F7F9D65D8A}">
      <formula1>"1,2,3,4"</formula1>
    </dataValidation>
    <dataValidation type="list" allowBlank="1" showInputMessage="1" showErrorMessage="1" sqref="D2" xr:uid="{283F0E73-1062-4C60-923C-D289015F6105}">
      <formula1>"Trimestral,Cuenta Pública"</formula1>
    </dataValidation>
  </dataValidations>
  <pageMargins left="0.7" right="0.7" top="0.75" bottom="0.75" header="0.3" footer="0.3"/>
  <pageSetup scale="65"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4584E-AE7D-46CA-9F38-D7975DD6D228}">
  <dimension ref="A1:O126"/>
  <sheetViews>
    <sheetView tabSelected="1" view="pageBreakPreview" zoomScale="60" zoomScaleNormal="100" workbookViewId="0">
      <selection activeCell="I6" sqref="I6"/>
    </sheetView>
  </sheetViews>
  <sheetFormatPr baseColWidth="10" defaultColWidth="11.44140625" defaultRowHeight="10.199999999999999" x14ac:dyDescent="0.2"/>
  <cols>
    <col min="1" max="1" width="16" style="3" customWidth="1"/>
    <col min="2" max="2" width="36.33203125" style="3" customWidth="1"/>
    <col min="3" max="3" width="10.6640625" style="3" customWidth="1"/>
    <col min="4" max="4" width="16" style="12" customWidth="1"/>
    <col min="5" max="5" width="10.6640625" style="3" customWidth="1"/>
    <col min="6" max="6" width="16" style="12" customWidth="1"/>
    <col min="7" max="7" width="16" style="10" customWidth="1"/>
    <col min="8" max="8" width="10.6640625" style="3" customWidth="1"/>
    <col min="9" max="9" width="16" style="11" customWidth="1"/>
    <col min="10" max="10" width="10.6640625" style="3" customWidth="1"/>
    <col min="11" max="11" width="16" style="11" customWidth="1"/>
    <col min="12" max="12" width="16" style="10" customWidth="1"/>
    <col min="13" max="13" width="35.88671875" style="3" hidden="1" customWidth="1"/>
    <col min="14" max="16384" width="11.44140625" style="3"/>
  </cols>
  <sheetData>
    <row r="1" spans="1:13" x14ac:dyDescent="0.2">
      <c r="A1" s="9" t="str">
        <f>[1]REV!A1</f>
        <v>COLEGIO DE EDUCACION PROFESIONAL TECNICA DEL ESTADO DE GUANAJUATO</v>
      </c>
      <c r="B1" s="9"/>
      <c r="C1" s="9"/>
      <c r="D1" s="9"/>
      <c r="E1" s="9"/>
      <c r="F1" s="9"/>
      <c r="G1" s="9"/>
      <c r="H1" s="9"/>
      <c r="I1" s="9"/>
      <c r="J1" s="9"/>
      <c r="K1" s="1" t="s">
        <v>1</v>
      </c>
      <c r="L1" s="2">
        <f>[1]REV!D1</f>
        <v>2024</v>
      </c>
    </row>
    <row r="2" spans="1:13" x14ac:dyDescent="0.2">
      <c r="A2" s="9" t="s">
        <v>2</v>
      </c>
      <c r="B2" s="9"/>
      <c r="C2" s="9"/>
      <c r="D2" s="9"/>
      <c r="E2" s="9"/>
      <c r="F2" s="9"/>
      <c r="G2" s="9"/>
      <c r="H2" s="9"/>
      <c r="I2" s="9"/>
      <c r="J2" s="9"/>
      <c r="K2" s="1" t="s">
        <v>3</v>
      </c>
      <c r="L2" s="2" t="s">
        <v>4</v>
      </c>
    </row>
    <row r="3" spans="1:13" x14ac:dyDescent="0.2">
      <c r="A3" s="9" t="str">
        <f>[1]REV!A3</f>
        <v>Correspondiente del 1 de Enero al 31 de Diciembre de 2024</v>
      </c>
      <c r="B3" s="9"/>
      <c r="C3" s="9"/>
      <c r="D3" s="9"/>
      <c r="E3" s="9"/>
      <c r="F3" s="9"/>
      <c r="G3" s="9"/>
      <c r="H3" s="9"/>
      <c r="I3" s="9"/>
      <c r="J3" s="9"/>
      <c r="K3" s="1" t="s">
        <v>6</v>
      </c>
      <c r="L3" s="2">
        <f>[1]REV!D3</f>
        <v>4</v>
      </c>
    </row>
    <row r="4" spans="1:13" ht="10.8" thickBot="1" x14ac:dyDescent="0.25"/>
    <row r="5" spans="1:13" ht="15.75" customHeight="1" thickBot="1" x14ac:dyDescent="0.3">
      <c r="A5" s="214" t="s">
        <v>7</v>
      </c>
      <c r="B5" s="213" t="s">
        <v>153</v>
      </c>
      <c r="C5" s="211">
        <v>2022</v>
      </c>
      <c r="D5" s="210"/>
      <c r="E5" s="210"/>
      <c r="F5" s="212"/>
      <c r="G5" s="208" t="s">
        <v>154</v>
      </c>
      <c r="H5" s="211">
        <v>2021</v>
      </c>
      <c r="I5" s="210"/>
      <c r="J5" s="210"/>
      <c r="K5" s="209"/>
      <c r="L5" s="208" t="s">
        <v>154</v>
      </c>
      <c r="M5" s="207" t="s">
        <v>153</v>
      </c>
    </row>
    <row r="6" spans="1:13" ht="12" thickBot="1" x14ac:dyDescent="0.3">
      <c r="A6" s="206"/>
      <c r="B6" s="205"/>
      <c r="C6" s="204" t="s">
        <v>152</v>
      </c>
      <c r="D6" s="203" t="s">
        <v>151</v>
      </c>
      <c r="E6" s="203" t="s">
        <v>152</v>
      </c>
      <c r="F6" s="203" t="s">
        <v>151</v>
      </c>
      <c r="G6" s="202"/>
      <c r="H6" s="204" t="s">
        <v>152</v>
      </c>
      <c r="I6" s="203" t="s">
        <v>151</v>
      </c>
      <c r="J6" s="203" t="s">
        <v>152</v>
      </c>
      <c r="K6" s="203" t="s">
        <v>151</v>
      </c>
      <c r="L6" s="202"/>
      <c r="M6" s="201"/>
    </row>
    <row r="7" spans="1:13" ht="10.8" thickBot="1" x14ac:dyDescent="0.25">
      <c r="A7" s="200" t="s">
        <v>11</v>
      </c>
      <c r="B7" s="88" t="s">
        <v>150</v>
      </c>
      <c r="C7" s="199" t="s">
        <v>132</v>
      </c>
      <c r="D7" s="198">
        <f>IF([1]ACT!B68&gt;0,[1]ACT!B68,[1]ACT!B68*-1)</f>
        <v>30483709.670000076</v>
      </c>
      <c r="E7" s="197" t="s">
        <v>102</v>
      </c>
      <c r="F7" s="190">
        <f>IF([1]ESF!E36&gt;0,[1]ESF!E36,[1]ESF!E36*-1)</f>
        <v>30483709.670000002</v>
      </c>
      <c r="G7" s="196">
        <f>ROUND(D7-F7,2)</f>
        <v>0</v>
      </c>
      <c r="H7" s="195" t="s">
        <v>133</v>
      </c>
      <c r="I7" s="181">
        <f>IF([1]ACT!C68&gt;0,[1]ACT!C68,[1]ACT!C68*-1)</f>
        <v>19552858.529999971</v>
      </c>
      <c r="J7" s="194" t="s">
        <v>102</v>
      </c>
      <c r="K7" s="193">
        <f>IF([1]ESF!F36&gt;0,[1]ESF!F36,[1]ESF!F36*-1)</f>
        <v>19552858.530000001</v>
      </c>
      <c r="L7" s="192">
        <f>ROUND(I7-K7,2)</f>
        <v>0</v>
      </c>
      <c r="M7" s="87" t="s">
        <v>150</v>
      </c>
    </row>
    <row r="8" spans="1:13" ht="10.8" thickBot="1" x14ac:dyDescent="0.25">
      <c r="A8" s="126" t="s">
        <v>14</v>
      </c>
      <c r="B8" s="79" t="s">
        <v>150</v>
      </c>
      <c r="C8" s="191" t="s">
        <v>132</v>
      </c>
      <c r="D8" s="190">
        <f>IF([1]ACT!B68&gt;0,[1]ACT!B68,[1]ACT!B68*-1)</f>
        <v>30483709.670000076</v>
      </c>
      <c r="E8" s="189" t="s">
        <v>127</v>
      </c>
      <c r="F8" s="65">
        <f>IF([1]VHP!D28&gt;0,[1]VHP!D28,[1]VHP!D28*-1)</f>
        <v>30483709.670000002</v>
      </c>
      <c r="G8" s="188">
        <f>ROUND(D8-F8,2)</f>
        <v>0</v>
      </c>
      <c r="H8" s="152"/>
      <c r="I8" s="76"/>
      <c r="J8" s="76"/>
      <c r="K8" s="76"/>
      <c r="L8" s="187"/>
      <c r="M8" s="72" t="s">
        <v>150</v>
      </c>
    </row>
    <row r="9" spans="1:13" ht="10.8" thickBot="1" x14ac:dyDescent="0.25">
      <c r="A9" s="126" t="s">
        <v>17</v>
      </c>
      <c r="B9" s="79" t="s">
        <v>150</v>
      </c>
      <c r="C9" s="101"/>
      <c r="D9" s="100"/>
      <c r="E9" s="100"/>
      <c r="F9" s="186"/>
      <c r="G9" s="185"/>
      <c r="H9" s="19" t="s">
        <v>133</v>
      </c>
      <c r="I9" s="17">
        <f>IF([1]ACT!C68&gt;0,[1]ACT!C68,[1]ACT!C68*-1)</f>
        <v>19552858.529999971</v>
      </c>
      <c r="J9" s="18" t="s">
        <v>127</v>
      </c>
      <c r="K9" s="17">
        <f>IF([1]VHP!D10&gt;0,[1]VHP!D10,[1]VHP!D10*-1)</f>
        <v>19552858.530000001</v>
      </c>
      <c r="L9" s="73">
        <f>ROUND(I9-K9,2)</f>
        <v>0</v>
      </c>
      <c r="M9" s="72" t="s">
        <v>150</v>
      </c>
    </row>
    <row r="10" spans="1:13" ht="10.8" thickBot="1" x14ac:dyDescent="0.25">
      <c r="A10" s="126" t="s">
        <v>19</v>
      </c>
      <c r="B10" s="79" t="s">
        <v>150</v>
      </c>
      <c r="C10" s="184"/>
      <c r="D10" s="183"/>
      <c r="E10" s="39" t="s">
        <v>127</v>
      </c>
      <c r="F10" s="65">
        <f>IF([1]VHP!D29&gt;0,[1]VHP!D29,[1]VHP!D29*-1)</f>
        <v>19552858.530000001</v>
      </c>
      <c r="G10" s="182"/>
      <c r="H10" s="19" t="s">
        <v>133</v>
      </c>
      <c r="I10" s="181">
        <f>IF([1]ACT!C68&gt;0,[1]ACT!C68,[1]ACT!C68*-1)</f>
        <v>19552858.529999971</v>
      </c>
      <c r="J10" s="180"/>
      <c r="K10" s="179"/>
      <c r="L10" s="73">
        <f>ROUND(F10-I10,2)</f>
        <v>0</v>
      </c>
      <c r="M10" s="72" t="s">
        <v>150</v>
      </c>
    </row>
    <row r="11" spans="1:13" ht="10.8" thickBot="1" x14ac:dyDescent="0.25">
      <c r="A11" s="126" t="s">
        <v>21</v>
      </c>
      <c r="B11" s="79" t="s">
        <v>150</v>
      </c>
      <c r="C11" s="19" t="s">
        <v>102</v>
      </c>
      <c r="D11" s="21">
        <f>IF([1]ESF!E36&gt;0,[1]ESF!E36,[1]ESF!E36*-1)</f>
        <v>30483709.670000002</v>
      </c>
      <c r="E11" s="178" t="s">
        <v>133</v>
      </c>
      <c r="F11" s="177">
        <f>IF([1]ACT!B68&gt;0,[1]ACT!B68,[1]ACT!B68*-1)</f>
        <v>30483709.670000076</v>
      </c>
      <c r="G11" s="20">
        <f>ROUND(D11-F11,2)</f>
        <v>0</v>
      </c>
      <c r="H11" s="19" t="s">
        <v>102</v>
      </c>
      <c r="I11" s="176">
        <f>IF([1]ESF!F36&gt;0,[1]ESF!F36,[1]ESF!F36*-1)</f>
        <v>19552858.530000001</v>
      </c>
      <c r="J11" s="18" t="s">
        <v>133</v>
      </c>
      <c r="K11" s="17">
        <f>IF([1]ACT!C68&gt;0,[1]ACT!C68,[1]ACT!C68*-1)</f>
        <v>19552858.529999971</v>
      </c>
      <c r="L11" s="73">
        <f>ROUND(I11-K11,2)</f>
        <v>0</v>
      </c>
      <c r="M11" s="72" t="s">
        <v>150</v>
      </c>
    </row>
    <row r="12" spans="1:13" x14ac:dyDescent="0.2">
      <c r="A12" s="132" t="s">
        <v>24</v>
      </c>
      <c r="B12" s="175" t="s">
        <v>121</v>
      </c>
      <c r="C12" s="174" t="s">
        <v>102</v>
      </c>
      <c r="D12" s="173">
        <f>IF([1]ESF!B5&gt;0,[1]ESF!B5,[1]ESF!B5*-1)</f>
        <v>113672660.11</v>
      </c>
      <c r="E12" s="172" t="s">
        <v>106</v>
      </c>
      <c r="F12" s="69">
        <f>IF([1]EAA!E5&gt;0,[1]EAA!E5,[1]EAA!E5*-1)</f>
        <v>113672660.11000013</v>
      </c>
      <c r="G12" s="67">
        <f>ROUND(D12-F12,2)</f>
        <v>0</v>
      </c>
      <c r="H12" s="66" t="s">
        <v>102</v>
      </c>
      <c r="I12" s="171">
        <f>IF([1]ESF!C5&gt;0,[1]ESF!C5,[1]ESF!C5*-1)</f>
        <v>173144057.41</v>
      </c>
      <c r="J12" s="64" t="s">
        <v>106</v>
      </c>
      <c r="K12" s="120">
        <f>IF([1]EAA!B5&gt;0,[1]EAA!B5,[1]EAA!B5*-1)</f>
        <v>173144057.41</v>
      </c>
      <c r="L12" s="62">
        <f>ROUND(I12-K12,2)</f>
        <v>0</v>
      </c>
      <c r="M12" s="170" t="s">
        <v>121</v>
      </c>
    </row>
    <row r="13" spans="1:13" x14ac:dyDescent="0.2">
      <c r="A13" s="131"/>
      <c r="B13" s="169" t="s">
        <v>120</v>
      </c>
      <c r="C13" s="168" t="s">
        <v>102</v>
      </c>
      <c r="D13" s="167">
        <f>IF([1]ESF!B6&gt;0,[1]ESF!B6,[1]ESF!B6*-1)</f>
        <v>12590360.609999999</v>
      </c>
      <c r="E13" s="166" t="s">
        <v>106</v>
      </c>
      <c r="F13" s="58">
        <f>IF([1]EAA!E6&gt;0,[1]EAA!E6,[1]EAA!E6*-1)</f>
        <v>12590360.609999895</v>
      </c>
      <c r="G13" s="37">
        <f>ROUND(D13-F13,2)</f>
        <v>0</v>
      </c>
      <c r="H13" s="165" t="s">
        <v>102</v>
      </c>
      <c r="I13" s="57">
        <f>IF([1]ESF!C6&gt;0,[1]ESF!C6,[1]ESF!C6*-1)</f>
        <v>9937821.3100000005</v>
      </c>
      <c r="J13" s="39" t="s">
        <v>106</v>
      </c>
      <c r="K13" s="57">
        <f>IF([1]EAA!B6&gt;0,[1]EAA!B6,[1]EAA!B6*-1)</f>
        <v>9937821.3100000005</v>
      </c>
      <c r="L13" s="56">
        <f>ROUND(I13-K13,2)</f>
        <v>0</v>
      </c>
      <c r="M13" s="164" t="s">
        <v>120</v>
      </c>
    </row>
    <row r="14" spans="1:13" x14ac:dyDescent="0.2">
      <c r="A14" s="131"/>
      <c r="B14" s="169" t="s">
        <v>119</v>
      </c>
      <c r="C14" s="168" t="s">
        <v>102</v>
      </c>
      <c r="D14" s="167">
        <f>IF([1]ESF!B7&gt;0,[1]ESF!B7,[1]ESF!B7*-1)</f>
        <v>1344784.68</v>
      </c>
      <c r="E14" s="166" t="s">
        <v>106</v>
      </c>
      <c r="F14" s="58">
        <f>IF([1]EAA!E7&gt;0,[1]EAA!E7,[1]EAA!E7*-1)</f>
        <v>1344784.6800000002</v>
      </c>
      <c r="G14" s="37">
        <f>ROUND(D14-F14,2)</f>
        <v>0</v>
      </c>
      <c r="H14" s="165" t="s">
        <v>102</v>
      </c>
      <c r="I14" s="57">
        <f>IF([1]ESF!C7&gt;0,[1]ESF!C7,[1]ESF!C7*-1)</f>
        <v>286628.07</v>
      </c>
      <c r="J14" s="39" t="s">
        <v>106</v>
      </c>
      <c r="K14" s="57">
        <f>IF([1]EAA!B7&gt;0,[1]EAA!B7,[1]EAA!B7*-1)</f>
        <v>286628.07</v>
      </c>
      <c r="L14" s="56">
        <f>ROUND(I14-K14,2)</f>
        <v>0</v>
      </c>
      <c r="M14" s="164" t="s">
        <v>119</v>
      </c>
    </row>
    <row r="15" spans="1:13" x14ac:dyDescent="0.2">
      <c r="A15" s="131"/>
      <c r="B15" s="169" t="s">
        <v>118</v>
      </c>
      <c r="C15" s="168" t="s">
        <v>102</v>
      </c>
      <c r="D15" s="167">
        <f>IF([1]ESF!B8&gt;0,[1]ESF!B8,[1]ESF!B8*-1)</f>
        <v>0</v>
      </c>
      <c r="E15" s="166" t="s">
        <v>106</v>
      </c>
      <c r="F15" s="58">
        <f>IF([1]EAA!E8&gt;0,[1]EAA!E8,[1]EAA!E8*-1)</f>
        <v>0</v>
      </c>
      <c r="G15" s="37">
        <f>ROUND(D15-F15,2)</f>
        <v>0</v>
      </c>
      <c r="H15" s="165" t="s">
        <v>102</v>
      </c>
      <c r="I15" s="57">
        <f>IF([1]ESF!C8&gt;0,[1]ESF!C8,[1]ESF!C8*-1)</f>
        <v>0</v>
      </c>
      <c r="J15" s="39" t="s">
        <v>106</v>
      </c>
      <c r="K15" s="57">
        <f>IF([1]EAA!B8&gt;0,[1]EAA!B8,[1]EAA!B8*-1)</f>
        <v>0</v>
      </c>
      <c r="L15" s="56">
        <f>ROUND(I15-K15,2)</f>
        <v>0</v>
      </c>
      <c r="M15" s="164" t="s">
        <v>118</v>
      </c>
    </row>
    <row r="16" spans="1:13" x14ac:dyDescent="0.2">
      <c r="A16" s="131"/>
      <c r="B16" s="169" t="s">
        <v>117</v>
      </c>
      <c r="C16" s="168" t="s">
        <v>102</v>
      </c>
      <c r="D16" s="167">
        <f>IF([1]ESF!B9&gt;0,[1]ESF!B9,[1]ESF!B9*-1)</f>
        <v>0</v>
      </c>
      <c r="E16" s="166" t="s">
        <v>106</v>
      </c>
      <c r="F16" s="58">
        <f>IF([1]EAA!E9&gt;0,[1]EAA!E9,[1]EAA!E9*-1)</f>
        <v>0</v>
      </c>
      <c r="G16" s="37">
        <f>ROUND(D16-F16,2)</f>
        <v>0</v>
      </c>
      <c r="H16" s="165" t="s">
        <v>102</v>
      </c>
      <c r="I16" s="57">
        <f>IF([1]ESF!C9&gt;0,[1]ESF!C9,[1]ESF!C9*-1)</f>
        <v>0</v>
      </c>
      <c r="J16" s="39" t="s">
        <v>106</v>
      </c>
      <c r="K16" s="57">
        <f>IF([1]EAA!B9&gt;0,[1]EAA!B9,[1]EAA!B9*-1)</f>
        <v>0</v>
      </c>
      <c r="L16" s="56">
        <f>ROUND(I16-K16,2)</f>
        <v>0</v>
      </c>
      <c r="M16" s="164" t="s">
        <v>117</v>
      </c>
    </row>
    <row r="17" spans="1:13" ht="20.399999999999999" x14ac:dyDescent="0.2">
      <c r="A17" s="131"/>
      <c r="B17" s="169" t="s">
        <v>116</v>
      </c>
      <c r="C17" s="168" t="s">
        <v>102</v>
      </c>
      <c r="D17" s="167">
        <f>IF([1]ESF!B10&gt;0,[1]ESF!B10,[1]ESF!B10*-1)</f>
        <v>0</v>
      </c>
      <c r="E17" s="166" t="s">
        <v>106</v>
      </c>
      <c r="F17" s="58">
        <f>IF([1]EAA!E10&gt;0,[1]EAA!E10,[1]EAA!E10*-1)</f>
        <v>0</v>
      </c>
      <c r="G17" s="37">
        <f>ROUND(D17-F17,2)</f>
        <v>0</v>
      </c>
      <c r="H17" s="165" t="s">
        <v>102</v>
      </c>
      <c r="I17" s="57">
        <f>IF([1]ESF!C10&gt;0,[1]ESF!C10,[1]ESF!C10*-1)</f>
        <v>0</v>
      </c>
      <c r="J17" s="39" t="s">
        <v>106</v>
      </c>
      <c r="K17" s="57">
        <f>IF([1]EAA!B10&gt;0,[1]EAA!B10,[1]EAA!B10*-1)</f>
        <v>0</v>
      </c>
      <c r="L17" s="56">
        <f>ROUND(I17-K17,2)</f>
        <v>0</v>
      </c>
      <c r="M17" s="164" t="s">
        <v>116</v>
      </c>
    </row>
    <row r="18" spans="1:13" x14ac:dyDescent="0.2">
      <c r="A18" s="131"/>
      <c r="B18" s="169" t="s">
        <v>115</v>
      </c>
      <c r="C18" s="168" t="s">
        <v>102</v>
      </c>
      <c r="D18" s="167">
        <f>IF([1]ESF!B11&gt;0,[1]ESF!B11,[1]ESF!B11*-1)</f>
        <v>0</v>
      </c>
      <c r="E18" s="166" t="s">
        <v>106</v>
      </c>
      <c r="F18" s="58">
        <f>IF([1]EAA!E11&gt;0,[1]EAA!E11,[1]EAA!E11*-1)</f>
        <v>0</v>
      </c>
      <c r="G18" s="37">
        <f>ROUND(D18-F18,2)</f>
        <v>0</v>
      </c>
      <c r="H18" s="165" t="s">
        <v>102</v>
      </c>
      <c r="I18" s="57">
        <f>IF([1]ESF!C11&gt;0,[1]ESF!C11,[1]ESF!C11*-1)</f>
        <v>0</v>
      </c>
      <c r="J18" s="39" t="s">
        <v>106</v>
      </c>
      <c r="K18" s="57">
        <f>IF([1]EAA!B11&gt;0,[1]EAA!B11,[1]EAA!B11*-1)</f>
        <v>0</v>
      </c>
      <c r="L18" s="56">
        <f>ROUND(I18-K18,2)</f>
        <v>0</v>
      </c>
      <c r="M18" s="164" t="s">
        <v>115</v>
      </c>
    </row>
    <row r="19" spans="1:13" x14ac:dyDescent="0.2">
      <c r="A19" s="131"/>
      <c r="B19" s="169" t="s">
        <v>114</v>
      </c>
      <c r="C19" s="168" t="s">
        <v>102</v>
      </c>
      <c r="D19" s="167">
        <f>IF([1]ESF!B16&gt;0,[1]ESF!B16,[1]ESF!B16*-1)</f>
        <v>0</v>
      </c>
      <c r="E19" s="166" t="s">
        <v>106</v>
      </c>
      <c r="F19" s="58">
        <f>IF([1]EAA!E13&gt;0,[1]EAA!E13,[1]EAA!E13*-1)</f>
        <v>0</v>
      </c>
      <c r="G19" s="37">
        <f>ROUND(D19-F19,2)</f>
        <v>0</v>
      </c>
      <c r="H19" s="165" t="s">
        <v>102</v>
      </c>
      <c r="I19" s="57">
        <f>IF([1]ESF!C16&gt;0,[1]ESF!C16,[1]ESF!C16*-1)</f>
        <v>0</v>
      </c>
      <c r="J19" s="39" t="s">
        <v>106</v>
      </c>
      <c r="K19" s="57">
        <f>IF([1]EAA!B13&gt;0,[1]EAA!B13,[1]EAA!B13*-1)</f>
        <v>0</v>
      </c>
      <c r="L19" s="56">
        <f>ROUND(I19-K19,2)</f>
        <v>0</v>
      </c>
      <c r="M19" s="164" t="s">
        <v>114</v>
      </c>
    </row>
    <row r="20" spans="1:13" ht="20.399999999999999" x14ac:dyDescent="0.2">
      <c r="A20" s="131"/>
      <c r="B20" s="169" t="s">
        <v>113</v>
      </c>
      <c r="C20" s="168" t="s">
        <v>102</v>
      </c>
      <c r="D20" s="167">
        <f>IF([1]ESF!B17&gt;0,[1]ESF!B17,[1]ESF!B17*-1)</f>
        <v>0</v>
      </c>
      <c r="E20" s="166" t="s">
        <v>106</v>
      </c>
      <c r="F20" s="58">
        <f>IF([1]EAA!E14&gt;0,[1]EAA!E14,[1]EAA!E14*-1)</f>
        <v>0</v>
      </c>
      <c r="G20" s="37">
        <f>ROUND(D20-F20,2)</f>
        <v>0</v>
      </c>
      <c r="H20" s="165" t="s">
        <v>102</v>
      </c>
      <c r="I20" s="57">
        <f>IF([1]ESF!C17&gt;0,[1]ESF!C17,[1]ESF!C17*-1)</f>
        <v>0</v>
      </c>
      <c r="J20" s="39" t="s">
        <v>106</v>
      </c>
      <c r="K20" s="57">
        <f>IF([1]EAA!B14&gt;0,[1]EAA!B14,[1]EAA!B14*-1)</f>
        <v>0</v>
      </c>
      <c r="L20" s="56">
        <f>ROUND(I20-K20,2)</f>
        <v>0</v>
      </c>
      <c r="M20" s="164" t="s">
        <v>113</v>
      </c>
    </row>
    <row r="21" spans="1:13" ht="20.399999999999999" x14ac:dyDescent="0.2">
      <c r="A21" s="131"/>
      <c r="B21" s="169" t="s">
        <v>112</v>
      </c>
      <c r="C21" s="168" t="s">
        <v>102</v>
      </c>
      <c r="D21" s="167">
        <f>IF([1]ESF!B18&gt;0,[1]ESF!B18,[1]ESF!B18*-1)</f>
        <v>1034847270.21</v>
      </c>
      <c r="E21" s="166" t="s">
        <v>106</v>
      </c>
      <c r="F21" s="58">
        <f>IF([1]EAA!E15&gt;0,[1]EAA!E15,[1]EAA!E15*-1)</f>
        <v>1034847270.21</v>
      </c>
      <c r="G21" s="37">
        <f>ROUND(D21-F21,2)</f>
        <v>0</v>
      </c>
      <c r="H21" s="165" t="s">
        <v>102</v>
      </c>
      <c r="I21" s="57">
        <f>IF([1]ESF!C18&gt;0,[1]ESF!C18,[1]ESF!C18*-1)</f>
        <v>1033673411.33</v>
      </c>
      <c r="J21" s="39" t="s">
        <v>106</v>
      </c>
      <c r="K21" s="57">
        <f>IF([1]EAA!B15&gt;0,[1]EAA!B15,[1]EAA!B15*-1)</f>
        <v>1033673411.33</v>
      </c>
      <c r="L21" s="56">
        <f>ROUND(I21-K21,2)</f>
        <v>0</v>
      </c>
      <c r="M21" s="164" t="s">
        <v>112</v>
      </c>
    </row>
    <row r="22" spans="1:13" x14ac:dyDescent="0.2">
      <c r="A22" s="131"/>
      <c r="B22" s="169" t="s">
        <v>111</v>
      </c>
      <c r="C22" s="168" t="s">
        <v>102</v>
      </c>
      <c r="D22" s="167">
        <f>IF([1]ESF!B19&gt;0,[1]ESF!B19,[1]ESF!B19*-1)</f>
        <v>370894414.57999998</v>
      </c>
      <c r="E22" s="166" t="s">
        <v>106</v>
      </c>
      <c r="F22" s="58">
        <f>IF([1]EAA!E16&gt;0,[1]EAA!E16,[1]EAA!E16*-1)</f>
        <v>370894414.57999998</v>
      </c>
      <c r="G22" s="37">
        <f>ROUND(D22-F22,2)</f>
        <v>0</v>
      </c>
      <c r="H22" s="165" t="s">
        <v>102</v>
      </c>
      <c r="I22" s="57">
        <f>IF([1]ESF!C19&gt;0,[1]ESF!C19,[1]ESF!C19*-1)</f>
        <v>358418194.63999999</v>
      </c>
      <c r="J22" s="39" t="s">
        <v>106</v>
      </c>
      <c r="K22" s="57">
        <f>IF([1]EAA!B16&gt;0,[1]EAA!B16,[1]EAA!B16*-1)</f>
        <v>358418194.63999999</v>
      </c>
      <c r="L22" s="56">
        <f>ROUND(I22-K22,2)</f>
        <v>0</v>
      </c>
      <c r="M22" s="164" t="s">
        <v>111</v>
      </c>
    </row>
    <row r="23" spans="1:13" x14ac:dyDescent="0.2">
      <c r="A23" s="131"/>
      <c r="B23" s="169" t="s">
        <v>110</v>
      </c>
      <c r="C23" s="168" t="s">
        <v>102</v>
      </c>
      <c r="D23" s="167">
        <f>IF([1]ESF!B20&gt;0,[1]ESF!B20,[1]ESF!B20*-1)</f>
        <v>0</v>
      </c>
      <c r="E23" s="166" t="s">
        <v>106</v>
      </c>
      <c r="F23" s="58">
        <f>IF([1]EAA!E17&gt;0,[1]EAA!E17,[1]EAA!E17*-1)</f>
        <v>0</v>
      </c>
      <c r="G23" s="37">
        <f>ROUND(D23-F23,2)</f>
        <v>0</v>
      </c>
      <c r="H23" s="165" t="s">
        <v>102</v>
      </c>
      <c r="I23" s="57">
        <f>IF([1]ESF!C20&gt;0,[1]ESF!C20,[1]ESF!C20*-1)</f>
        <v>0</v>
      </c>
      <c r="J23" s="39" t="s">
        <v>106</v>
      </c>
      <c r="K23" s="57">
        <f>IF([1]EAA!B17&gt;0,[1]EAA!B17,[1]EAA!B17*-1)</f>
        <v>0</v>
      </c>
      <c r="L23" s="56">
        <f>ROUND(I23-K23,2)</f>
        <v>0</v>
      </c>
      <c r="M23" s="164" t="s">
        <v>110</v>
      </c>
    </row>
    <row r="24" spans="1:13" ht="20.399999999999999" x14ac:dyDescent="0.2">
      <c r="A24" s="131"/>
      <c r="B24" s="169" t="s">
        <v>109</v>
      </c>
      <c r="C24" s="168" t="s">
        <v>102</v>
      </c>
      <c r="D24" s="167">
        <f>IF([1]ESF!B21&gt;0,[1]ESF!B21,[1]ESF!B21*-1)</f>
        <v>1033611428.21</v>
      </c>
      <c r="E24" s="166" t="s">
        <v>106</v>
      </c>
      <c r="F24" s="58">
        <f>IF([1]EAA!E18&gt;0,[1]EAA!E18,[1]EAA!E18*-1)</f>
        <v>1033611428.21</v>
      </c>
      <c r="G24" s="37">
        <f>ROUND(D24-F24,2)</f>
        <v>0</v>
      </c>
      <c r="H24" s="165" t="s">
        <v>102</v>
      </c>
      <c r="I24" s="57">
        <f>IF([1]ESF!C21&gt;0,[1]ESF!C21,[1]ESF!C21*-1)</f>
        <v>1017964207</v>
      </c>
      <c r="J24" s="39" t="s">
        <v>106</v>
      </c>
      <c r="K24" s="57">
        <f>IF([1]EAA!B18&gt;0,[1]EAA!B18,[1]EAA!B18*-1)</f>
        <v>1017964207</v>
      </c>
      <c r="L24" s="56">
        <f>ROUND(I24-K24,2)</f>
        <v>0</v>
      </c>
      <c r="M24" s="164" t="s">
        <v>109</v>
      </c>
    </row>
    <row r="25" spans="1:13" x14ac:dyDescent="0.2">
      <c r="A25" s="131"/>
      <c r="B25" s="169" t="s">
        <v>108</v>
      </c>
      <c r="C25" s="168" t="s">
        <v>102</v>
      </c>
      <c r="D25" s="167">
        <f>IF([1]ESF!B22&gt;0,[1]ESF!B22,[1]ESF!B22*-1)</f>
        <v>0</v>
      </c>
      <c r="E25" s="166" t="s">
        <v>106</v>
      </c>
      <c r="F25" s="58">
        <f>IF([1]EAA!E19&gt;0,[1]EAA!E19,[1]EAA!E19*-1)</f>
        <v>0</v>
      </c>
      <c r="G25" s="37">
        <f>ROUND(D25-F25,2)</f>
        <v>0</v>
      </c>
      <c r="H25" s="165" t="s">
        <v>102</v>
      </c>
      <c r="I25" s="57">
        <f>IF([1]ESF!C22&gt;0,[1]ESF!C22,[1]ESF!C22*-1)</f>
        <v>0</v>
      </c>
      <c r="J25" s="39" t="s">
        <v>106</v>
      </c>
      <c r="K25" s="57">
        <f>IF([1]EAA!B19&gt;0,[1]EAA!B19,[1]EAA!B19*-1)</f>
        <v>0</v>
      </c>
      <c r="L25" s="56">
        <f>ROUND(I25-K25,2)</f>
        <v>0</v>
      </c>
      <c r="M25" s="164" t="s">
        <v>108</v>
      </c>
    </row>
    <row r="26" spans="1:13" ht="20.399999999999999" x14ac:dyDescent="0.2">
      <c r="A26" s="131"/>
      <c r="B26" s="169" t="s">
        <v>107</v>
      </c>
      <c r="C26" s="168" t="s">
        <v>102</v>
      </c>
      <c r="D26" s="167">
        <f>IF([1]ESF!B23&gt;0,[1]ESF!B23,[1]ESF!B23*-1)</f>
        <v>0</v>
      </c>
      <c r="E26" s="166" t="s">
        <v>106</v>
      </c>
      <c r="F26" s="58">
        <f>IF([1]EAA!E20&gt;0,[1]EAA!E20,[1]EAA!E20*-1)</f>
        <v>0</v>
      </c>
      <c r="G26" s="37">
        <f>ROUND(D26-F26,2)</f>
        <v>0</v>
      </c>
      <c r="H26" s="165" t="s">
        <v>102</v>
      </c>
      <c r="I26" s="57">
        <f>IF([1]ESF!C23&gt;0,[1]ESF!C23,[1]ESF!C23*-1)</f>
        <v>0</v>
      </c>
      <c r="J26" s="39" t="s">
        <v>106</v>
      </c>
      <c r="K26" s="57">
        <f>IF([1]EAA!B20&gt;0,[1]EAA!B20,[1]EAA!B20*-1)</f>
        <v>0</v>
      </c>
      <c r="L26" s="56">
        <f>ROUND(I26-K26,2)</f>
        <v>0</v>
      </c>
      <c r="M26" s="164" t="s">
        <v>107</v>
      </c>
    </row>
    <row r="27" spans="1:13" ht="10.8" thickBot="1" x14ac:dyDescent="0.25">
      <c r="A27" s="109"/>
      <c r="B27" s="163" t="s">
        <v>104</v>
      </c>
      <c r="C27" s="162" t="s">
        <v>102</v>
      </c>
      <c r="D27" s="161">
        <f>IF([1]ESF!B24&gt;0,[1]ESF!B24,[1]ESF!B24*-1)</f>
        <v>0</v>
      </c>
      <c r="E27" s="160" t="s">
        <v>106</v>
      </c>
      <c r="F27" s="32">
        <f>IF([1]EAA!E21&gt;0,[1]EAA!E21,[1]EAA!E21*-1)</f>
        <v>0</v>
      </c>
      <c r="G27" s="29">
        <f>ROUND(D27-F27,2)</f>
        <v>0</v>
      </c>
      <c r="H27" s="159" t="s">
        <v>102</v>
      </c>
      <c r="I27" s="49">
        <f>IF([1]ESF!C24&gt;0,[1]ESF!C24,[1]ESF!C24*-1)</f>
        <v>0</v>
      </c>
      <c r="J27" s="50" t="s">
        <v>106</v>
      </c>
      <c r="K27" s="49">
        <f>IF([1]EAA!B21&gt;0,[1]EAA!B21,[1]EAA!B21*-1)</f>
        <v>0</v>
      </c>
      <c r="L27" s="48">
        <f>ROUND(I27-K27,2)</f>
        <v>0</v>
      </c>
      <c r="M27" s="158" t="s">
        <v>104</v>
      </c>
    </row>
    <row r="28" spans="1:13" ht="10.8" thickBot="1" x14ac:dyDescent="0.25">
      <c r="A28" s="126" t="s">
        <v>27</v>
      </c>
      <c r="B28" s="79" t="s">
        <v>121</v>
      </c>
      <c r="C28" s="149" t="s">
        <v>102</v>
      </c>
      <c r="D28" s="157">
        <f>IF([1]ESF!B5&gt;0,[1]ESF!B5,[1]ESF!B5*-1)</f>
        <v>113672660.11</v>
      </c>
      <c r="E28" s="156" t="s">
        <v>123</v>
      </c>
      <c r="F28" s="21">
        <f>IF([1]EFE!B65&gt;0,[1]EFE!B65,[1]EFE!B65*-1)</f>
        <v>113672660.11</v>
      </c>
      <c r="G28" s="20">
        <f>ROUND(D28-F28,2)</f>
        <v>0</v>
      </c>
      <c r="H28" s="155"/>
      <c r="I28" s="154"/>
      <c r="J28" s="154"/>
      <c r="K28" s="154"/>
      <c r="L28" s="153"/>
      <c r="M28" s="72" t="s">
        <v>121</v>
      </c>
    </row>
    <row r="29" spans="1:13" ht="10.8" thickBot="1" x14ac:dyDescent="0.25">
      <c r="A29" s="126" t="s">
        <v>30</v>
      </c>
      <c r="B29" s="79" t="s">
        <v>121</v>
      </c>
      <c r="C29" s="152"/>
      <c r="D29" s="76"/>
      <c r="E29" s="76"/>
      <c r="F29" s="151"/>
      <c r="G29" s="150"/>
      <c r="H29" s="19" t="s">
        <v>102</v>
      </c>
      <c r="I29" s="17">
        <f>IF([1]ESF!C5&gt;0,[1]ESF!C5,[1]ESF!C5*-1)</f>
        <v>173144057.41</v>
      </c>
      <c r="J29" s="18" t="s">
        <v>123</v>
      </c>
      <c r="K29" s="17">
        <f>IF([1]EFE!B63&gt;0,[1]EFE!B63,[1]EFE!B63*-1)</f>
        <v>173144057.41</v>
      </c>
      <c r="L29" s="73">
        <f>ROUND(I29-K29,2)</f>
        <v>0</v>
      </c>
      <c r="M29" s="72" t="s">
        <v>121</v>
      </c>
    </row>
    <row r="30" spans="1:13" ht="10.8" thickBot="1" x14ac:dyDescent="0.25">
      <c r="A30" s="126" t="s">
        <v>32</v>
      </c>
      <c r="B30" s="79" t="s">
        <v>149</v>
      </c>
      <c r="C30" s="149" t="s">
        <v>102</v>
      </c>
      <c r="D30" s="21">
        <f>IF([1]ESF!B28&gt;0,[1]ESF!B28,[1]ESF!B28*-1)</f>
        <v>499738061.9799999</v>
      </c>
      <c r="E30" s="18" t="s">
        <v>102</v>
      </c>
      <c r="F30" s="21">
        <f>IF([1]ESF!E48&gt;0,[1]ESF!E48,[1]ESF!E48*-1)</f>
        <v>499738061.98000002</v>
      </c>
      <c r="G30" s="20">
        <f>ROUND(D30-F30,2)</f>
        <v>0</v>
      </c>
      <c r="H30" s="19" t="s">
        <v>102</v>
      </c>
      <c r="I30" s="17">
        <f>IF([1]ESF!C28&gt;0,[1]ESF!C28,[1]ESF!C28*-1)</f>
        <v>557495905.75999999</v>
      </c>
      <c r="J30" s="18" t="s">
        <v>102</v>
      </c>
      <c r="K30" s="17">
        <f>IF([1]ESF!F48&gt;0,[1]ESF!F48,[1]ESF!F48*-1)</f>
        <v>557495905.75999999</v>
      </c>
      <c r="L30" s="73">
        <f>ROUND(I30-K30,2)</f>
        <v>0</v>
      </c>
      <c r="M30" s="72" t="s">
        <v>149</v>
      </c>
    </row>
    <row r="31" spans="1:13" ht="10.8" thickBot="1" x14ac:dyDescent="0.25">
      <c r="A31" s="126" t="s">
        <v>35</v>
      </c>
      <c r="B31" s="79" t="s">
        <v>148</v>
      </c>
      <c r="C31" s="149" t="s">
        <v>102</v>
      </c>
      <c r="D31" s="21">
        <f>IF([1]ESF!E26&gt;0,[1]ESF!E26,[1]ESF!E26*-1)</f>
        <v>32804525.120000001</v>
      </c>
      <c r="E31" s="18" t="s">
        <v>103</v>
      </c>
      <c r="F31" s="21">
        <f>IF([1]ADP!E34&gt;0,[1]ADP!E34,[1]ADP!E34*-1)</f>
        <v>32804525.120000001</v>
      </c>
      <c r="G31" s="20">
        <f>ROUND(D31-F31,2)</f>
        <v>0</v>
      </c>
      <c r="H31" s="19" t="s">
        <v>102</v>
      </c>
      <c r="I31" s="17">
        <f>IF([1]ESF!F26&gt;0,[1]ESF!F26,[1]ESF!F26*-1)</f>
        <v>50724681.390000001</v>
      </c>
      <c r="J31" s="18" t="s">
        <v>103</v>
      </c>
      <c r="K31" s="17">
        <f>IF([1]ADP!D34&gt;0,[1]ADP!D34,[1]ADP!D34*-1)</f>
        <v>50724681.390000001</v>
      </c>
      <c r="L31" s="73">
        <f>ROUND(I31-K31,2)</f>
        <v>0</v>
      </c>
      <c r="M31" s="72" t="s">
        <v>148</v>
      </c>
    </row>
    <row r="32" spans="1:13" x14ac:dyDescent="0.2">
      <c r="A32" s="132" t="s">
        <v>38</v>
      </c>
      <c r="B32" s="146" t="s">
        <v>147</v>
      </c>
      <c r="C32" s="101"/>
      <c r="D32" s="100"/>
      <c r="E32" s="100"/>
      <c r="F32" s="100"/>
      <c r="G32" s="99"/>
      <c r="H32" s="66" t="s">
        <v>102</v>
      </c>
      <c r="I32" s="63">
        <f>IF([1]ESF!F30&gt;0,[1]ESF!F30,[1]ESF!F30*-1)</f>
        <v>311877767.00999999</v>
      </c>
      <c r="J32" s="64" t="s">
        <v>127</v>
      </c>
      <c r="K32" s="63">
        <f>IF([1]VHP!B4&gt;0,[1]VHP!B4,[1]VHP!B4*-1)</f>
        <v>311877767.00999999</v>
      </c>
      <c r="L32" s="62">
        <f>ROUND(I32-K32,2)</f>
        <v>0</v>
      </c>
      <c r="M32" s="145" t="s">
        <v>147</v>
      </c>
    </row>
    <row r="33" spans="1:15" ht="10.8" thickBot="1" x14ac:dyDescent="0.25">
      <c r="A33" s="109"/>
      <c r="B33" s="144" t="s">
        <v>147</v>
      </c>
      <c r="C33" s="28"/>
      <c r="D33" s="27"/>
      <c r="E33" s="27"/>
      <c r="F33" s="27"/>
      <c r="G33" s="84"/>
      <c r="H33" s="51" t="s">
        <v>102</v>
      </c>
      <c r="I33" s="49">
        <f>IF([1]ESF!F30&gt;0,[1]ESF!F30,[1]ESF!F30*-1)</f>
        <v>311877767.00999999</v>
      </c>
      <c r="J33" s="50" t="s">
        <v>127</v>
      </c>
      <c r="K33" s="49">
        <f>IF([1]VHP!F4&gt;0,[1]VHP!F4,[1]VHP!F4*-1)</f>
        <v>311877767.00999999</v>
      </c>
      <c r="L33" s="48">
        <f>ROUND(I33-K33,2)</f>
        <v>0</v>
      </c>
      <c r="M33" s="143" t="s">
        <v>147</v>
      </c>
    </row>
    <row r="34" spans="1:15" ht="10.8" thickBot="1" x14ac:dyDescent="0.25">
      <c r="A34" s="126" t="s">
        <v>41</v>
      </c>
      <c r="B34" s="142" t="s">
        <v>146</v>
      </c>
      <c r="C34" s="28"/>
      <c r="D34" s="27"/>
      <c r="E34" s="27"/>
      <c r="F34" s="27"/>
      <c r="G34" s="84"/>
      <c r="H34" s="19" t="s">
        <v>102</v>
      </c>
      <c r="I34" s="17">
        <f>IF([1]ESF!F35&gt;0,[1]ESF!F35,[1]ESF!F35*-1)</f>
        <v>190995351.09000003</v>
      </c>
      <c r="J34" s="18" t="s">
        <v>127</v>
      </c>
      <c r="K34" s="17">
        <f>IF([1]VHP!F9&gt;0,[1]VHP!F9,[1]VHP!F9*-1)</f>
        <v>190995351.09000003</v>
      </c>
      <c r="L34" s="73">
        <f>ROUND(I34-K34,2)</f>
        <v>0</v>
      </c>
      <c r="M34" s="141" t="s">
        <v>146</v>
      </c>
    </row>
    <row r="35" spans="1:15" ht="20.399999999999999" x14ac:dyDescent="0.2">
      <c r="A35" s="132" t="s">
        <v>43</v>
      </c>
      <c r="B35" s="140" t="s">
        <v>145</v>
      </c>
      <c r="C35" s="28"/>
      <c r="D35" s="27"/>
      <c r="E35" s="27"/>
      <c r="F35" s="27"/>
      <c r="G35" s="84"/>
      <c r="H35" s="66" t="s">
        <v>102</v>
      </c>
      <c r="I35" s="63">
        <f>IF([1]ESF!F42&gt;0,[1]ESF!F42,[1]ESF!F42*-1)</f>
        <v>3898106.27</v>
      </c>
      <c r="J35" s="64" t="s">
        <v>127</v>
      </c>
      <c r="K35" s="63">
        <f>IF([1]VHP!E16&gt;0,[1]VHP!E16,[1]VHP!E16*-1)</f>
        <v>3898106.27</v>
      </c>
      <c r="L35" s="62">
        <f>ROUND(I35-K35,2)</f>
        <v>0</v>
      </c>
      <c r="M35" s="139" t="s">
        <v>145</v>
      </c>
    </row>
    <row r="36" spans="1:15" ht="21" thickBot="1" x14ac:dyDescent="0.25">
      <c r="A36" s="109"/>
      <c r="B36" s="138" t="s">
        <v>145</v>
      </c>
      <c r="C36" s="83"/>
      <c r="D36" s="82"/>
      <c r="E36" s="82"/>
      <c r="F36" s="82"/>
      <c r="G36" s="81"/>
      <c r="H36" s="51" t="s">
        <v>102</v>
      </c>
      <c r="I36" s="49">
        <f>IF([1]ESF!F42&gt;0,[1]ESF!F42,[1]ESF!F42*-1)</f>
        <v>3898106.27</v>
      </c>
      <c r="J36" s="50" t="s">
        <v>127</v>
      </c>
      <c r="K36" s="49">
        <f>IF([1]VHP!F16&gt;0,[1]VHP!F16,[1]VHP!F16*-1)</f>
        <v>3898106.27</v>
      </c>
      <c r="L36" s="48">
        <f>ROUND(I36-K36,2)</f>
        <v>0</v>
      </c>
      <c r="M36" s="137" t="s">
        <v>145</v>
      </c>
    </row>
    <row r="37" spans="1:15" ht="10.8" thickBot="1" x14ac:dyDescent="0.25">
      <c r="A37" s="126" t="s">
        <v>45</v>
      </c>
      <c r="B37" s="148" t="s">
        <v>144</v>
      </c>
      <c r="C37" s="19" t="s">
        <v>102</v>
      </c>
      <c r="D37" s="21">
        <f>IF([1]ESF!E46&gt;0,[1]ESF!E46,[1]ESF!E46*-1)</f>
        <v>466933536.86000001</v>
      </c>
      <c r="E37" s="18" t="s">
        <v>127</v>
      </c>
      <c r="F37" s="21">
        <f>IF([1]VHP!F38&gt;0,[1]VHP!F38,[1]VHP!F38*-1)</f>
        <v>466933536.86000001</v>
      </c>
      <c r="G37" s="20">
        <f>ROUND(D37-F37,2)</f>
        <v>0</v>
      </c>
      <c r="H37" s="19" t="s">
        <v>102</v>
      </c>
      <c r="I37" s="17">
        <f>IF([1]ESF!F46&gt;0,[1]ESF!F46,[1]ESF!F46*-1)</f>
        <v>506771224.37</v>
      </c>
      <c r="J37" s="18" t="s">
        <v>127</v>
      </c>
      <c r="K37" s="17">
        <f>IF([1]VHP!F20&gt;0,[1]VHP!F20,[1]VHP!F20*-1)</f>
        <v>506771224.37</v>
      </c>
      <c r="L37" s="73">
        <f>ROUND(I37-K37,2)</f>
        <v>0</v>
      </c>
      <c r="M37" s="147" t="s">
        <v>144</v>
      </c>
    </row>
    <row r="38" spans="1:15" ht="20.399999999999999" x14ac:dyDescent="0.2">
      <c r="A38" s="132" t="s">
        <v>47</v>
      </c>
      <c r="B38" s="146" t="s">
        <v>143</v>
      </c>
      <c r="C38" s="101"/>
      <c r="D38" s="100"/>
      <c r="E38" s="100"/>
      <c r="F38" s="100"/>
      <c r="G38" s="99"/>
      <c r="H38" s="66" t="s">
        <v>127</v>
      </c>
      <c r="I38" s="63">
        <f>IF([1]VHP!B4&gt;0,[1]VHP!B4,[1]VHP!B4*-1)</f>
        <v>311877767.00999999</v>
      </c>
      <c r="J38" s="64" t="s">
        <v>102</v>
      </c>
      <c r="K38" s="63">
        <f>IF([1]ESF!F30&gt;0,[1]ESF!F30,[1]ESF!F30*-1)</f>
        <v>311877767.00999999</v>
      </c>
      <c r="L38" s="62">
        <f>ROUND(I38-K38,2)</f>
        <v>0</v>
      </c>
      <c r="M38" s="145" t="s">
        <v>143</v>
      </c>
    </row>
    <row r="39" spans="1:15" ht="21" thickBot="1" x14ac:dyDescent="0.25">
      <c r="A39" s="109"/>
      <c r="B39" s="144" t="s">
        <v>143</v>
      </c>
      <c r="C39" s="28"/>
      <c r="D39" s="27"/>
      <c r="E39" s="27"/>
      <c r="F39" s="27"/>
      <c r="G39" s="84"/>
      <c r="H39" s="51" t="s">
        <v>127</v>
      </c>
      <c r="I39" s="49">
        <f>IF([1]VHP!F4&gt;0,[1]VHP!F4,[1]VHP!F4*-1)</f>
        <v>311877767.00999999</v>
      </c>
      <c r="J39" s="50" t="s">
        <v>102</v>
      </c>
      <c r="K39" s="49">
        <f>IF([1]ESF!F30&gt;0,[1]ESF!F30,[1]ESF!F30*-1)</f>
        <v>311877767.00999999</v>
      </c>
      <c r="L39" s="48">
        <f>ROUND(I39-K39,2)</f>
        <v>0</v>
      </c>
      <c r="M39" s="143" t="s">
        <v>143</v>
      </c>
    </row>
    <row r="40" spans="1:15" ht="21" thickBot="1" x14ac:dyDescent="0.25">
      <c r="A40" s="126" t="s">
        <v>50</v>
      </c>
      <c r="B40" s="142" t="s">
        <v>142</v>
      </c>
      <c r="C40" s="28"/>
      <c r="D40" s="27"/>
      <c r="E40" s="27"/>
      <c r="F40" s="27"/>
      <c r="G40" s="84"/>
      <c r="H40" s="19" t="s">
        <v>127</v>
      </c>
      <c r="I40" s="17">
        <f>IF([1]VHP!F9&gt;0,[1]VHP!F9,[1]VHP!F9*-1)</f>
        <v>190995351.09000003</v>
      </c>
      <c r="J40" s="18" t="s">
        <v>102</v>
      </c>
      <c r="K40" s="17">
        <f>IF([1]ESF!F35&gt;0,[1]ESF!F35,[1]ESF!F35*-1)</f>
        <v>190995351.09000003</v>
      </c>
      <c r="L40" s="73">
        <f>ROUND(I40-K40,2)</f>
        <v>0</v>
      </c>
      <c r="M40" s="141" t="s">
        <v>142</v>
      </c>
    </row>
    <row r="41" spans="1:15" ht="20.399999999999999" x14ac:dyDescent="0.2">
      <c r="A41" s="132" t="s">
        <v>52</v>
      </c>
      <c r="B41" s="140" t="s">
        <v>141</v>
      </c>
      <c r="C41" s="28"/>
      <c r="D41" s="27"/>
      <c r="E41" s="27"/>
      <c r="F41" s="27"/>
      <c r="G41" s="84"/>
      <c r="H41" s="66" t="s">
        <v>127</v>
      </c>
      <c r="I41" s="63">
        <f>IF([1]VHP!E16&gt;0,[1]VHP!E16,[1]VHP!E16*-1)</f>
        <v>3898106.27</v>
      </c>
      <c r="J41" s="64" t="s">
        <v>102</v>
      </c>
      <c r="K41" s="63">
        <f>IF([1]ESF!F42&gt;0,[1]ESF!F42,[1]ESF!F42*-1)</f>
        <v>3898106.27</v>
      </c>
      <c r="L41" s="62">
        <f>ROUND(I41-K41,2)</f>
        <v>0</v>
      </c>
      <c r="M41" s="139" t="s">
        <v>141</v>
      </c>
    </row>
    <row r="42" spans="1:15" ht="21" thickBot="1" x14ac:dyDescent="0.25">
      <c r="A42" s="109"/>
      <c r="B42" s="138" t="s">
        <v>141</v>
      </c>
      <c r="C42" s="83"/>
      <c r="D42" s="82"/>
      <c r="E42" s="82"/>
      <c r="F42" s="82"/>
      <c r="G42" s="81"/>
      <c r="H42" s="51" t="s">
        <v>127</v>
      </c>
      <c r="I42" s="49">
        <f>IF([1]VHP!F16&gt;0,[1]VHP!F16,[1]VHP!F16*-1)</f>
        <v>3898106.27</v>
      </c>
      <c r="J42" s="50" t="s">
        <v>102</v>
      </c>
      <c r="K42" s="49">
        <f>IF([1]ESF!F42&gt;0,[1]ESF!F42,[1]ESF!F42*-1)</f>
        <v>3898106.27</v>
      </c>
      <c r="L42" s="48">
        <f>ROUND(I42-K42,2)</f>
        <v>0</v>
      </c>
      <c r="M42" s="137" t="s">
        <v>141</v>
      </c>
      <c r="O42" s="3" t="s">
        <v>140</v>
      </c>
    </row>
    <row r="43" spans="1:15" ht="10.8" thickBot="1" x14ac:dyDescent="0.25">
      <c r="A43" s="126" t="s">
        <v>54</v>
      </c>
      <c r="B43" s="136" t="s">
        <v>139</v>
      </c>
      <c r="C43" s="19" t="s">
        <v>127</v>
      </c>
      <c r="D43" s="21">
        <f>IF([1]VHP!F38&gt;0,[1]VHP!F38,[1]VHP!F38*-1)</f>
        <v>466933536.86000001</v>
      </c>
      <c r="E43" s="18" t="s">
        <v>102</v>
      </c>
      <c r="F43" s="80">
        <f>IF([1]ESF!E46&gt;0,[1]ESF!E46,[1]ESF!E46*-1)</f>
        <v>466933536.86000001</v>
      </c>
      <c r="G43" s="20">
        <f>ROUND(D43-F43,2)</f>
        <v>0</v>
      </c>
      <c r="H43" s="19" t="s">
        <v>127</v>
      </c>
      <c r="I43" s="17">
        <f>IF([1]VHP!F20&gt;0,[1]VHP!F20,[1]VHP!F20*-1)</f>
        <v>506771224.37</v>
      </c>
      <c r="J43" s="18" t="s">
        <v>102</v>
      </c>
      <c r="K43" s="17">
        <f>IF([1]ESF!F46&gt;0,[1]ESF!F46,[1]ESF!F46*-1)</f>
        <v>506771224.37</v>
      </c>
      <c r="L43" s="73">
        <f>ROUND(I43-K43,2)</f>
        <v>0</v>
      </c>
      <c r="M43" s="135" t="s">
        <v>139</v>
      </c>
    </row>
    <row r="44" spans="1:15" ht="10.8" thickBot="1" x14ac:dyDescent="0.25">
      <c r="A44" s="132" t="s">
        <v>56</v>
      </c>
      <c r="B44" s="91" t="s">
        <v>138</v>
      </c>
      <c r="C44" s="66" t="s">
        <v>127</v>
      </c>
      <c r="D44" s="69">
        <f>IF([1]VHP!B23&gt;0,[1]VHP!B23,[1]VHP!B23*-1)</f>
        <v>6226883.9199999999</v>
      </c>
      <c r="E44" s="64" t="s">
        <v>105</v>
      </c>
      <c r="F44" s="90">
        <f>IF([1]CSF!$B46&gt;0,[1]CSF!$B46,[1]CSF!$C46)</f>
        <v>6226883.9199999999</v>
      </c>
      <c r="G44" s="67">
        <f>ROUND(D44-F44,2)</f>
        <v>0</v>
      </c>
      <c r="H44" s="101"/>
      <c r="I44" s="100"/>
      <c r="J44" s="100"/>
      <c r="K44" s="134"/>
      <c r="L44" s="133"/>
      <c r="M44" s="89" t="s">
        <v>138</v>
      </c>
    </row>
    <row r="45" spans="1:15" x14ac:dyDescent="0.2">
      <c r="A45" s="131"/>
      <c r="B45" s="88" t="s">
        <v>137</v>
      </c>
      <c r="C45" s="41" t="s">
        <v>127</v>
      </c>
      <c r="D45" s="58">
        <f>IF([1]VHP!B24&gt;0,[1]VHP!B24,[1]VHP!B24*-1)</f>
        <v>0</v>
      </c>
      <c r="E45" s="39" t="s">
        <v>105</v>
      </c>
      <c r="F45" s="38">
        <f>IF([1]CSF!$B47&gt;0,[1]CSF!$B47,[1]CSF!$C47)</f>
        <v>0</v>
      </c>
      <c r="G45" s="37">
        <f>ROUND(D45-F45,2)</f>
        <v>0</v>
      </c>
      <c r="H45" s="101"/>
      <c r="I45" s="100"/>
      <c r="J45" s="100"/>
      <c r="K45" s="100"/>
      <c r="L45" s="99"/>
      <c r="M45" s="87" t="s">
        <v>137</v>
      </c>
    </row>
    <row r="46" spans="1:15" ht="10.8" thickBot="1" x14ac:dyDescent="0.25">
      <c r="A46" s="109"/>
      <c r="B46" s="86" t="s">
        <v>136</v>
      </c>
      <c r="C46" s="51" t="s">
        <v>127</v>
      </c>
      <c r="D46" s="40">
        <f>IF([1]VHP!B25&gt;0,[1]VHP!B25,[1]VHP!B25*-1)</f>
        <v>0</v>
      </c>
      <c r="E46" s="50" t="s">
        <v>105</v>
      </c>
      <c r="F46" s="52">
        <f>IF([1]CSF!$B48&gt;0,[1]CSF!$B48,[1]CSF!$C48)</f>
        <v>0</v>
      </c>
      <c r="G46" s="29">
        <f>ROUND(D46-F46,2)</f>
        <v>0</v>
      </c>
      <c r="H46" s="28"/>
      <c r="I46" s="27"/>
      <c r="J46" s="27"/>
      <c r="K46" s="27"/>
      <c r="L46" s="84"/>
      <c r="M46" s="85" t="s">
        <v>136</v>
      </c>
    </row>
    <row r="47" spans="1:15" x14ac:dyDescent="0.2">
      <c r="A47" s="132" t="s">
        <v>59</v>
      </c>
      <c r="B47" s="91" t="s">
        <v>130</v>
      </c>
      <c r="C47" s="66" t="s">
        <v>127</v>
      </c>
      <c r="D47" s="69">
        <f>IF([1]VHP!D30&gt;0,[1]VHP!D30,[1]VHP!D30*-1)</f>
        <v>0</v>
      </c>
      <c r="E47" s="64" t="s">
        <v>105</v>
      </c>
      <c r="F47" s="90">
        <f>IF([1]CSF!$B53&gt;0,[1]CSF!$B53,[1]CSF!$C53)</f>
        <v>0</v>
      </c>
      <c r="G47" s="67">
        <f>ROUND(D47-F47,2)</f>
        <v>0</v>
      </c>
      <c r="H47" s="28"/>
      <c r="I47" s="27"/>
      <c r="J47" s="27"/>
      <c r="K47" s="27"/>
      <c r="L47" s="84"/>
      <c r="M47" s="89" t="s">
        <v>130</v>
      </c>
    </row>
    <row r="48" spans="1:15" x14ac:dyDescent="0.2">
      <c r="A48" s="131"/>
      <c r="B48" s="88" t="s">
        <v>129</v>
      </c>
      <c r="C48" s="41" t="s">
        <v>127</v>
      </c>
      <c r="D48" s="58">
        <f>IF([1]VHP!D31&gt;0,[1]VHP!D31,[1]VHP!D31*-1)</f>
        <v>0</v>
      </c>
      <c r="E48" s="39" t="s">
        <v>105</v>
      </c>
      <c r="F48" s="38">
        <f>IF([1]CSF!$B54&gt;0,[1]CSF!$B54,[1]CSF!$C54)</f>
        <v>0</v>
      </c>
      <c r="G48" s="37">
        <f>ROUND(D48-F48,2)</f>
        <v>0</v>
      </c>
      <c r="H48" s="28"/>
      <c r="I48" s="27"/>
      <c r="J48" s="27"/>
      <c r="K48" s="27"/>
      <c r="L48" s="84"/>
      <c r="M48" s="87" t="s">
        <v>129</v>
      </c>
    </row>
    <row r="49" spans="1:13" ht="21" thickBot="1" x14ac:dyDescent="0.25">
      <c r="A49" s="109"/>
      <c r="B49" s="122" t="s">
        <v>128</v>
      </c>
      <c r="C49" s="51" t="s">
        <v>127</v>
      </c>
      <c r="D49" s="40">
        <f>IF([1]VHP!D32&gt;0,[1]VHP!D32,[1]VHP!D32*-1)</f>
        <v>0</v>
      </c>
      <c r="E49" s="50" t="s">
        <v>105</v>
      </c>
      <c r="F49" s="52">
        <f>IF([1]CSF!$B55&gt;0,[1]CSF!$B55,[1]CSF!$C55)</f>
        <v>0</v>
      </c>
      <c r="G49" s="29">
        <f>ROUND(D49-F49,2)</f>
        <v>0</v>
      </c>
      <c r="H49" s="28"/>
      <c r="I49" s="27"/>
      <c r="J49" s="27"/>
      <c r="K49" s="27"/>
      <c r="L49" s="84"/>
      <c r="M49" s="115" t="s">
        <v>128</v>
      </c>
    </row>
    <row r="50" spans="1:13" ht="10.8" thickBot="1" x14ac:dyDescent="0.25">
      <c r="A50" s="126" t="s">
        <v>61</v>
      </c>
      <c r="B50" s="125" t="s">
        <v>131</v>
      </c>
      <c r="C50" s="19" t="s">
        <v>127</v>
      </c>
      <c r="D50" s="21">
        <f>IF([1]VHP!C29&gt;0,[1]VHP!C29,[1]VHP!C29*-1)</f>
        <v>3971996.77</v>
      </c>
      <c r="E50" s="18" t="s">
        <v>105</v>
      </c>
      <c r="F50" s="80">
        <f>IF([1]CSF!$B52&gt;0,[1]CSF!$B52,[1]CSF!$C52)</f>
        <v>3971996.77</v>
      </c>
      <c r="G50" s="20">
        <f>ROUND(D50-F50,2)</f>
        <v>0</v>
      </c>
      <c r="H50" s="28"/>
      <c r="I50" s="27"/>
      <c r="J50" s="27"/>
      <c r="K50" s="27"/>
      <c r="L50" s="84"/>
      <c r="M50" s="124" t="s">
        <v>131</v>
      </c>
    </row>
    <row r="51" spans="1:13" x14ac:dyDescent="0.2">
      <c r="A51" s="71" t="s">
        <v>63</v>
      </c>
      <c r="B51" s="123" t="s">
        <v>135</v>
      </c>
      <c r="C51" s="66" t="s">
        <v>127</v>
      </c>
      <c r="D51" s="130">
        <f>IF([1]VHP!E35&gt;0,[1]VHP!E35,[1]VHP!E35*-1)</f>
        <v>0</v>
      </c>
      <c r="E51" s="64" t="s">
        <v>105</v>
      </c>
      <c r="F51" s="90">
        <f>IF([1]CSF!$B58&gt;0,[1]CSF!$B58,[1]CSF!$C58)</f>
        <v>0</v>
      </c>
      <c r="G51" s="67">
        <f>ROUND(D51-F51,2)</f>
        <v>0</v>
      </c>
      <c r="H51" s="28"/>
      <c r="I51" s="27"/>
      <c r="J51" s="27"/>
      <c r="K51" s="27"/>
      <c r="L51" s="84"/>
      <c r="M51" s="118" t="s">
        <v>135</v>
      </c>
    </row>
    <row r="52" spans="1:13" ht="10.8" thickBot="1" x14ac:dyDescent="0.25">
      <c r="A52" s="60"/>
      <c r="B52" s="129" t="s">
        <v>134</v>
      </c>
      <c r="C52" s="33" t="s">
        <v>127</v>
      </c>
      <c r="D52" s="40">
        <f>IF([1]VHP!E36&gt;0,[1]VHP!E36,[1]VHP!E36*-1)</f>
        <v>0</v>
      </c>
      <c r="E52" s="31" t="s">
        <v>105</v>
      </c>
      <c r="F52" s="30">
        <f>IF([1]CSF!$B59&gt;0,[1]CSF!$B59,[1]CSF!$C59)</f>
        <v>0</v>
      </c>
      <c r="G52" s="128">
        <f>ROUND(D52-F52,2)</f>
        <v>0</v>
      </c>
      <c r="H52" s="28"/>
      <c r="I52" s="27"/>
      <c r="J52" s="27"/>
      <c r="K52" s="27"/>
      <c r="L52" s="84"/>
      <c r="M52" s="127" t="s">
        <v>134</v>
      </c>
    </row>
    <row r="53" spans="1:13" ht="10.8" thickBot="1" x14ac:dyDescent="0.25">
      <c r="A53" s="126" t="s">
        <v>72</v>
      </c>
      <c r="B53" s="125" t="s">
        <v>126</v>
      </c>
      <c r="C53" s="19" t="s">
        <v>127</v>
      </c>
      <c r="D53" s="21">
        <f>IF(([1]VHP!D28+[1]VHP!D29)&gt;0,[1]VHP!D28+[1]VHP!D29,([1]VHP!D28+[1]VHP!D29)*-1)</f>
        <v>50036568.200000003</v>
      </c>
      <c r="E53" s="18" t="s">
        <v>105</v>
      </c>
      <c r="F53" s="80">
        <f>IF([1]CSF!$B51&gt;0,[1]CSF!$B51,[1]CSF!$C51)</f>
        <v>50036568.200000003</v>
      </c>
      <c r="G53" s="20">
        <f>ROUND(D53-F53,2)</f>
        <v>0</v>
      </c>
      <c r="H53" s="27"/>
      <c r="I53" s="27"/>
      <c r="J53" s="27"/>
      <c r="K53" s="27"/>
      <c r="L53" s="84"/>
      <c r="M53" s="124" t="s">
        <v>126</v>
      </c>
    </row>
    <row r="54" spans="1:13" ht="10.8" thickBot="1" x14ac:dyDescent="0.25">
      <c r="A54" s="71" t="s">
        <v>65</v>
      </c>
      <c r="B54" s="123" t="s">
        <v>126</v>
      </c>
      <c r="C54" s="66" t="s">
        <v>127</v>
      </c>
      <c r="D54" s="21">
        <f>IF([1]VHP!D28&gt;0,[1]VHP!D28,[1]VHP!D28*-1)</f>
        <v>30483709.670000002</v>
      </c>
      <c r="E54" s="64" t="s">
        <v>102</v>
      </c>
      <c r="F54" s="90">
        <f>IF([1]ESF!E36&gt;0,[1]ESF!E36,[1]ESF!E36*-1)</f>
        <v>30483709.670000002</v>
      </c>
      <c r="G54" s="67">
        <f>ROUND(D54-F54,2)</f>
        <v>0</v>
      </c>
      <c r="H54" s="28"/>
      <c r="I54" s="27"/>
      <c r="J54" s="27"/>
      <c r="K54" s="27"/>
      <c r="L54" s="84"/>
      <c r="M54" s="118" t="s">
        <v>126</v>
      </c>
    </row>
    <row r="55" spans="1:13" ht="10.8" thickBot="1" x14ac:dyDescent="0.25">
      <c r="A55" s="109"/>
      <c r="B55" s="122" t="s">
        <v>126</v>
      </c>
      <c r="C55" s="51" t="s">
        <v>127</v>
      </c>
      <c r="D55" s="32">
        <f>IF([1]VHP!D28&gt;0,[1]VHP!D28,[1]VHP!D28*-1)</f>
        <v>30483709.670000002</v>
      </c>
      <c r="E55" s="50" t="s">
        <v>133</v>
      </c>
      <c r="F55" s="52">
        <f>IF([1]ACT!B68&gt;0,[1]ACT!B68,[1]ACT!B68*-1)</f>
        <v>30483709.670000076</v>
      </c>
      <c r="G55" s="29">
        <f>ROUND(D55-F55,2)</f>
        <v>0</v>
      </c>
      <c r="H55" s="83"/>
      <c r="I55" s="82"/>
      <c r="J55" s="82"/>
      <c r="K55" s="82"/>
      <c r="L55" s="81"/>
      <c r="M55" s="115" t="s">
        <v>126</v>
      </c>
    </row>
    <row r="56" spans="1:13" x14ac:dyDescent="0.2">
      <c r="A56" s="71" t="s">
        <v>68</v>
      </c>
      <c r="B56" s="121" t="s">
        <v>126</v>
      </c>
      <c r="C56" s="28"/>
      <c r="D56" s="27"/>
      <c r="E56" s="27"/>
      <c r="F56" s="106"/>
      <c r="G56" s="116"/>
      <c r="H56" s="45" t="s">
        <v>127</v>
      </c>
      <c r="I56" s="120">
        <f>IF([1]VHP!D10&gt;0,[1]VHP!D10,[1]VHP!D10*-1)</f>
        <v>19552858.530000001</v>
      </c>
      <c r="J56" s="44" t="s">
        <v>102</v>
      </c>
      <c r="K56" s="120">
        <f>IF([1]ESF!F36&gt;0,[1]ESF!F36,[1]ESF!F36*-1)</f>
        <v>19552858.530000001</v>
      </c>
      <c r="L56" s="119">
        <f>ROUND(I56-K56,2)</f>
        <v>0</v>
      </c>
      <c r="M56" s="118" t="s">
        <v>126</v>
      </c>
    </row>
    <row r="57" spans="1:13" ht="10.8" thickBot="1" x14ac:dyDescent="0.25">
      <c r="A57" s="109"/>
      <c r="B57" s="117" t="s">
        <v>126</v>
      </c>
      <c r="C57" s="28"/>
      <c r="D57" s="27"/>
      <c r="E57" s="27"/>
      <c r="F57" s="106"/>
      <c r="G57" s="116"/>
      <c r="H57" s="41" t="s">
        <v>127</v>
      </c>
      <c r="I57" s="57">
        <f>IF([1]VHP!D10&gt;0,[1]VHP!D10,[1]VHP!D10*-1)</f>
        <v>19552858.530000001</v>
      </c>
      <c r="J57" s="39" t="s">
        <v>133</v>
      </c>
      <c r="K57" s="104">
        <f>IF([1]ACT!C68&gt;0,[1]ACT!C68,[1]ACT!C68*-1)</f>
        <v>19552858.529999971</v>
      </c>
      <c r="L57" s="56">
        <f>ROUND(I57-K57,2)</f>
        <v>0</v>
      </c>
      <c r="M57" s="115" t="s">
        <v>126</v>
      </c>
    </row>
    <row r="58" spans="1:13" x14ac:dyDescent="0.2">
      <c r="A58" s="114" t="s">
        <v>70</v>
      </c>
      <c r="B58" s="113" t="s">
        <v>131</v>
      </c>
      <c r="C58" s="41" t="s">
        <v>127</v>
      </c>
      <c r="D58" s="58">
        <f>IF([1]VHP!D29&gt;0,[1]VHP!D29,[1]VHP!D29*-1)</f>
        <v>19552858.530000001</v>
      </c>
      <c r="E58" s="106"/>
      <c r="F58" s="106"/>
      <c r="G58" s="106"/>
      <c r="H58" s="112"/>
      <c r="I58" s="111"/>
      <c r="J58" s="39" t="s">
        <v>102</v>
      </c>
      <c r="K58" s="57">
        <f>IF([1]ESF!F36&gt;0,[1]ESF!F36,[1]ESF!F36*-1)</f>
        <v>19552858.530000001</v>
      </c>
      <c r="L58" s="56">
        <f>ROUND((D58-K58),2)</f>
        <v>0</v>
      </c>
      <c r="M58" s="110" t="s">
        <v>131</v>
      </c>
    </row>
    <row r="59" spans="1:13" ht="10.8" thickBot="1" x14ac:dyDescent="0.25">
      <c r="A59" s="109"/>
      <c r="B59" s="108" t="s">
        <v>131</v>
      </c>
      <c r="C59" s="33" t="s">
        <v>127</v>
      </c>
      <c r="D59" s="107">
        <f>IF([1]VHP!D29&gt;0,[1]VHP!D29,[1]VHP!D29*-1)</f>
        <v>19552858.530000001</v>
      </c>
      <c r="E59" s="106"/>
      <c r="F59" s="106"/>
      <c r="G59" s="106"/>
      <c r="H59" s="83"/>
      <c r="I59" s="105"/>
      <c r="J59" s="31" t="s">
        <v>132</v>
      </c>
      <c r="K59" s="104">
        <f>IF([1]ACT!C68&gt;0,[1]ACT!C68,[1]ACT!C68*-1)</f>
        <v>19552858.529999971</v>
      </c>
      <c r="L59" s="103">
        <f>ROUND((D59-K59),2)</f>
        <v>0</v>
      </c>
      <c r="M59" s="85" t="s">
        <v>131</v>
      </c>
    </row>
    <row r="60" spans="1:13" ht="10.8" thickBot="1" x14ac:dyDescent="0.25">
      <c r="A60" s="23" t="s">
        <v>74</v>
      </c>
      <c r="B60" s="102" t="s">
        <v>121</v>
      </c>
      <c r="C60" s="19" t="s">
        <v>105</v>
      </c>
      <c r="D60" s="80">
        <f>IF([1]CSF!$B5&gt;0,[1]CSF!$B5,[1]CSF!$C5)</f>
        <v>59471397.299999997</v>
      </c>
      <c r="E60" s="18" t="s">
        <v>123</v>
      </c>
      <c r="F60" s="80">
        <f>IF([1]EFE!B61&gt;0,[1]EFE!B61,[1]EFE!B61*-1)</f>
        <v>59471397.299999952</v>
      </c>
      <c r="G60" s="20">
        <f>ROUND(D60-F60,2)</f>
        <v>0</v>
      </c>
      <c r="H60" s="101"/>
      <c r="I60" s="100"/>
      <c r="J60" s="100"/>
      <c r="K60" s="100"/>
      <c r="L60" s="99"/>
      <c r="M60" s="98" t="s">
        <v>121</v>
      </c>
    </row>
    <row r="61" spans="1:13" x14ac:dyDescent="0.2">
      <c r="A61" s="71" t="s">
        <v>77</v>
      </c>
      <c r="B61" s="97" t="s">
        <v>121</v>
      </c>
      <c r="C61" s="66" t="s">
        <v>105</v>
      </c>
      <c r="D61" s="90">
        <f>IF([1]CSF!$B5&gt;0,[1]CSF!$B5,[1]CSF!$C5)</f>
        <v>59471397.299999997</v>
      </c>
      <c r="E61" s="64" t="s">
        <v>106</v>
      </c>
      <c r="F61" s="90">
        <f>IF([1]EAA!F5&gt;0,[1]EAA!F5,[1]EAA!F5*-1)</f>
        <v>59471397.299999863</v>
      </c>
      <c r="G61" s="67">
        <f>ROUND(D61-F61,2)</f>
        <v>0</v>
      </c>
      <c r="H61" s="28"/>
      <c r="I61" s="27"/>
      <c r="J61" s="27"/>
      <c r="K61" s="27"/>
      <c r="L61" s="84"/>
      <c r="M61" s="96" t="s">
        <v>121</v>
      </c>
    </row>
    <row r="62" spans="1:13" x14ac:dyDescent="0.2">
      <c r="A62" s="60"/>
      <c r="B62" s="95" t="s">
        <v>120</v>
      </c>
      <c r="C62" s="41" t="s">
        <v>105</v>
      </c>
      <c r="D62" s="38">
        <f>IF([1]CSF!$B6&gt;0,[1]CSF!$B6,[1]CSF!$C6)</f>
        <v>2652539.2999999998</v>
      </c>
      <c r="E62" s="39" t="s">
        <v>106</v>
      </c>
      <c r="F62" s="38">
        <f>IF([1]EAA!F6&gt;0,[1]EAA!F6,[1]EAA!F6*-1)</f>
        <v>2652539.2999998946</v>
      </c>
      <c r="G62" s="37">
        <f>ROUND(D62-F62,2)</f>
        <v>0</v>
      </c>
      <c r="H62" s="28"/>
      <c r="I62" s="27"/>
      <c r="J62" s="27"/>
      <c r="K62" s="27"/>
      <c r="L62" s="84"/>
      <c r="M62" s="94" t="s">
        <v>120</v>
      </c>
    </row>
    <row r="63" spans="1:13" x14ac:dyDescent="0.2">
      <c r="A63" s="60"/>
      <c r="B63" s="95" t="s">
        <v>119</v>
      </c>
      <c r="C63" s="41" t="s">
        <v>105</v>
      </c>
      <c r="D63" s="38">
        <f>IF([1]CSF!$B7&gt;0,[1]CSF!$B7,[1]CSF!$C7)</f>
        <v>1058156.6100000001</v>
      </c>
      <c r="E63" s="39" t="s">
        <v>106</v>
      </c>
      <c r="F63" s="38">
        <f>IF([1]EAA!F7&gt;0,[1]EAA!F7,[1]EAA!F7*-1)</f>
        <v>1058156.6100000001</v>
      </c>
      <c r="G63" s="37">
        <f>ROUND(D63-F63,2)</f>
        <v>0</v>
      </c>
      <c r="H63" s="28"/>
      <c r="I63" s="27"/>
      <c r="J63" s="27"/>
      <c r="K63" s="27"/>
      <c r="L63" s="84"/>
      <c r="M63" s="94" t="s">
        <v>119</v>
      </c>
    </row>
    <row r="64" spans="1:13" x14ac:dyDescent="0.2">
      <c r="A64" s="60"/>
      <c r="B64" s="95" t="s">
        <v>118</v>
      </c>
      <c r="C64" s="41" t="s">
        <v>105</v>
      </c>
      <c r="D64" s="38">
        <f>IF([1]CSF!$B8&gt;0,[1]CSF!$B8,[1]CSF!$C8)</f>
        <v>0</v>
      </c>
      <c r="E64" s="39" t="s">
        <v>106</v>
      </c>
      <c r="F64" s="38">
        <f>IF([1]EAA!F8&gt;0,[1]EAA!F8,[1]EAA!F8*-1)</f>
        <v>0</v>
      </c>
      <c r="G64" s="37">
        <f>ROUND(D64-F64,2)</f>
        <v>0</v>
      </c>
      <c r="H64" s="28"/>
      <c r="I64" s="27"/>
      <c r="J64" s="27"/>
      <c r="K64" s="27"/>
      <c r="L64" s="84"/>
      <c r="M64" s="94" t="s">
        <v>118</v>
      </c>
    </row>
    <row r="65" spans="1:13" x14ac:dyDescent="0.2">
      <c r="A65" s="60"/>
      <c r="B65" s="95" t="s">
        <v>117</v>
      </c>
      <c r="C65" s="41" t="s">
        <v>105</v>
      </c>
      <c r="D65" s="38">
        <f>IF([1]CSF!$B9&gt;0,[1]CSF!$B9,[1]CSF!$C9)</f>
        <v>0</v>
      </c>
      <c r="E65" s="39" t="s">
        <v>106</v>
      </c>
      <c r="F65" s="38">
        <f>IF([1]EAA!F9&gt;0,[1]EAA!F9,[1]EAA!F9*-1)</f>
        <v>0</v>
      </c>
      <c r="G65" s="37">
        <f>ROUND(D65-F65,2)</f>
        <v>0</v>
      </c>
      <c r="H65" s="28"/>
      <c r="I65" s="27"/>
      <c r="J65" s="27"/>
      <c r="K65" s="27"/>
      <c r="L65" s="84"/>
      <c r="M65" s="94" t="s">
        <v>117</v>
      </c>
    </row>
    <row r="66" spans="1:13" ht="20.399999999999999" x14ac:dyDescent="0.2">
      <c r="A66" s="60"/>
      <c r="B66" s="95" t="s">
        <v>116</v>
      </c>
      <c r="C66" s="41" t="s">
        <v>105</v>
      </c>
      <c r="D66" s="38">
        <f>IF([1]CSF!$B10&gt;0,[1]CSF!$B10,[1]CSF!$C10)</f>
        <v>0</v>
      </c>
      <c r="E66" s="39" t="s">
        <v>106</v>
      </c>
      <c r="F66" s="38">
        <f>IF([1]EAA!F10&gt;0,[1]EAA!F10,[1]EAA!F10*-1)</f>
        <v>0</v>
      </c>
      <c r="G66" s="37">
        <f>ROUND(D66-F66,2)</f>
        <v>0</v>
      </c>
      <c r="H66" s="28"/>
      <c r="I66" s="27"/>
      <c r="J66" s="27"/>
      <c r="K66" s="27"/>
      <c r="L66" s="84"/>
      <c r="M66" s="94" t="s">
        <v>116</v>
      </c>
    </row>
    <row r="67" spans="1:13" x14ac:dyDescent="0.2">
      <c r="A67" s="60"/>
      <c r="B67" s="95" t="s">
        <v>115</v>
      </c>
      <c r="C67" s="41" t="s">
        <v>105</v>
      </c>
      <c r="D67" s="38">
        <f>IF([1]CSF!$B11&gt;0,[1]CSF!$B11,[1]CSF!$C11)</f>
        <v>0</v>
      </c>
      <c r="E67" s="39" t="s">
        <v>106</v>
      </c>
      <c r="F67" s="38">
        <f>IF([1]EAA!F11&gt;0,[1]EAA!F11,[1]EAA!F11*-1)</f>
        <v>0</v>
      </c>
      <c r="G67" s="37">
        <f>ROUND(D67-F67,2)</f>
        <v>0</v>
      </c>
      <c r="H67" s="28"/>
      <c r="I67" s="27"/>
      <c r="J67" s="27"/>
      <c r="K67" s="27"/>
      <c r="L67" s="84"/>
      <c r="M67" s="94" t="s">
        <v>115</v>
      </c>
    </row>
    <row r="68" spans="1:13" x14ac:dyDescent="0.2">
      <c r="A68" s="60"/>
      <c r="B68" s="95" t="s">
        <v>114</v>
      </c>
      <c r="C68" s="41" t="s">
        <v>105</v>
      </c>
      <c r="D68" s="38">
        <f>IF([1]CSF!$B14&gt;0,[1]CSF!$B14,[1]CSF!$C14)</f>
        <v>0</v>
      </c>
      <c r="E68" s="39" t="s">
        <v>106</v>
      </c>
      <c r="F68" s="38">
        <f>IF([1]EAA!F13&gt;0,[1]EAA!F13,[1]EAA!F13*-1)</f>
        <v>0</v>
      </c>
      <c r="G68" s="37">
        <f>ROUND(D68-F68,2)</f>
        <v>0</v>
      </c>
      <c r="H68" s="28"/>
      <c r="I68" s="27"/>
      <c r="J68" s="27"/>
      <c r="K68" s="27"/>
      <c r="L68" s="84"/>
      <c r="M68" s="94" t="s">
        <v>114</v>
      </c>
    </row>
    <row r="69" spans="1:13" ht="20.399999999999999" x14ac:dyDescent="0.2">
      <c r="A69" s="60"/>
      <c r="B69" s="95" t="s">
        <v>113</v>
      </c>
      <c r="C69" s="41" t="s">
        <v>105</v>
      </c>
      <c r="D69" s="38">
        <f>IF([1]CSF!$B15&gt;0,[1]CSF!$B15,[1]CSF!$C15)</f>
        <v>0</v>
      </c>
      <c r="E69" s="39" t="s">
        <v>106</v>
      </c>
      <c r="F69" s="38">
        <f>IF([1]EAA!F14&gt;0,[1]EAA!F14,[1]EAA!F14*-1)</f>
        <v>0</v>
      </c>
      <c r="G69" s="37">
        <f>ROUND(D69-F69,2)</f>
        <v>0</v>
      </c>
      <c r="H69" s="28"/>
      <c r="I69" s="27"/>
      <c r="J69" s="27"/>
      <c r="K69" s="27"/>
      <c r="L69" s="84"/>
      <c r="M69" s="94" t="s">
        <v>113</v>
      </c>
    </row>
    <row r="70" spans="1:13" ht="20.399999999999999" x14ac:dyDescent="0.2">
      <c r="A70" s="60"/>
      <c r="B70" s="95" t="s">
        <v>112</v>
      </c>
      <c r="C70" s="41" t="s">
        <v>105</v>
      </c>
      <c r="D70" s="38">
        <f>IF([1]CSF!$B16&gt;0,[1]CSF!$B16,[1]CSF!$C16)</f>
        <v>1173858.8799999999</v>
      </c>
      <c r="E70" s="39" t="s">
        <v>106</v>
      </c>
      <c r="F70" s="38">
        <f>IF([1]EAA!F15&gt;0,[1]EAA!F15,[1]EAA!F15*-1)</f>
        <v>1173858.8799999952</v>
      </c>
      <c r="G70" s="37">
        <f>ROUND(D70-F70,2)</f>
        <v>0</v>
      </c>
      <c r="H70" s="28"/>
      <c r="I70" s="27"/>
      <c r="J70" s="27"/>
      <c r="K70" s="27"/>
      <c r="L70" s="84"/>
      <c r="M70" s="94" t="s">
        <v>112</v>
      </c>
    </row>
    <row r="71" spans="1:13" x14ac:dyDescent="0.2">
      <c r="A71" s="60"/>
      <c r="B71" s="95" t="s">
        <v>111</v>
      </c>
      <c r="C71" s="41" t="s">
        <v>105</v>
      </c>
      <c r="D71" s="38">
        <f>IF([1]CSF!$B17&gt;0,[1]CSF!$B17,[1]CSF!$C17)</f>
        <v>12476219.939999999</v>
      </c>
      <c r="E71" s="39" t="s">
        <v>106</v>
      </c>
      <c r="F71" s="38">
        <f>IF([1]EAA!F16&gt;0,[1]EAA!F16,[1]EAA!F16*-1)</f>
        <v>12476219.939999998</v>
      </c>
      <c r="G71" s="37">
        <f>ROUND(D71-F71,2)</f>
        <v>0</v>
      </c>
      <c r="H71" s="28"/>
      <c r="I71" s="27"/>
      <c r="J71" s="27"/>
      <c r="K71" s="27"/>
      <c r="L71" s="84"/>
      <c r="M71" s="94" t="s">
        <v>111</v>
      </c>
    </row>
    <row r="72" spans="1:13" x14ac:dyDescent="0.2">
      <c r="A72" s="60"/>
      <c r="B72" s="95" t="s">
        <v>110</v>
      </c>
      <c r="C72" s="41" t="s">
        <v>105</v>
      </c>
      <c r="D72" s="38">
        <f>IF([1]CSF!$B18&gt;0,[1]CSF!$B18,[1]CSF!$C18)</f>
        <v>0</v>
      </c>
      <c r="E72" s="39" t="s">
        <v>106</v>
      </c>
      <c r="F72" s="38">
        <f>IF([1]EAA!F17&gt;0,[1]EAA!F17,[1]EAA!F17*-1)</f>
        <v>0</v>
      </c>
      <c r="G72" s="37">
        <f>ROUND(D72-F72,2)</f>
        <v>0</v>
      </c>
      <c r="H72" s="28"/>
      <c r="I72" s="27"/>
      <c r="J72" s="27"/>
      <c r="K72" s="27"/>
      <c r="L72" s="84"/>
      <c r="M72" s="94" t="s">
        <v>110</v>
      </c>
    </row>
    <row r="73" spans="1:13" ht="20.399999999999999" x14ac:dyDescent="0.2">
      <c r="A73" s="60"/>
      <c r="B73" s="95" t="s">
        <v>109</v>
      </c>
      <c r="C73" s="41" t="s">
        <v>105</v>
      </c>
      <c r="D73" s="38">
        <f>IF([1]CSF!$B19&gt;0,[1]CSF!$B19,[1]CSF!$C19)</f>
        <v>15647221.210000001</v>
      </c>
      <c r="E73" s="39" t="s">
        <v>106</v>
      </c>
      <c r="F73" s="38">
        <f>IF([1]EAA!F18&gt;0,[1]EAA!F18,[1]EAA!F18*-1)</f>
        <v>15647221.210000038</v>
      </c>
      <c r="G73" s="37">
        <f>ROUND(D73-F73,2)</f>
        <v>0</v>
      </c>
      <c r="H73" s="28"/>
      <c r="I73" s="27"/>
      <c r="J73" s="27"/>
      <c r="K73" s="27"/>
      <c r="L73" s="84"/>
      <c r="M73" s="94" t="s">
        <v>109</v>
      </c>
    </row>
    <row r="74" spans="1:13" x14ac:dyDescent="0.2">
      <c r="A74" s="60"/>
      <c r="B74" s="95" t="s">
        <v>108</v>
      </c>
      <c r="C74" s="41" t="s">
        <v>105</v>
      </c>
      <c r="D74" s="38">
        <f>IF([1]CSF!$B20&gt;0,[1]CSF!$B20,[1]CSF!$C20)</f>
        <v>0</v>
      </c>
      <c r="E74" s="39" t="s">
        <v>106</v>
      </c>
      <c r="F74" s="38">
        <f>IF([1]EAA!F19&gt;0,[1]EAA!F19,[1]EAA!F19*-1)</f>
        <v>0</v>
      </c>
      <c r="G74" s="37">
        <f>ROUND(D74-F74,2)</f>
        <v>0</v>
      </c>
      <c r="H74" s="28"/>
      <c r="I74" s="27"/>
      <c r="J74" s="27"/>
      <c r="K74" s="27"/>
      <c r="L74" s="84"/>
      <c r="M74" s="94" t="s">
        <v>108</v>
      </c>
    </row>
    <row r="75" spans="1:13" ht="20.399999999999999" x14ac:dyDescent="0.2">
      <c r="A75" s="60"/>
      <c r="B75" s="95" t="s">
        <v>107</v>
      </c>
      <c r="C75" s="41" t="s">
        <v>105</v>
      </c>
      <c r="D75" s="38">
        <f>IF([1]CSF!$B21&gt;0,[1]CSF!$B21,[1]CSF!$C21)</f>
        <v>0</v>
      </c>
      <c r="E75" s="39" t="s">
        <v>106</v>
      </c>
      <c r="F75" s="38">
        <f>IF([1]EAA!F20&gt;0,[1]EAA!F20,[1]EAA!F20*-1)</f>
        <v>0</v>
      </c>
      <c r="G75" s="37">
        <f>ROUND(D75-F75,2)</f>
        <v>0</v>
      </c>
      <c r="H75" s="28"/>
      <c r="I75" s="27"/>
      <c r="J75" s="27"/>
      <c r="K75" s="27"/>
      <c r="L75" s="84"/>
      <c r="M75" s="94" t="s">
        <v>107</v>
      </c>
    </row>
    <row r="76" spans="1:13" ht="10.8" thickBot="1" x14ac:dyDescent="0.25">
      <c r="A76" s="54"/>
      <c r="B76" s="93" t="s">
        <v>104</v>
      </c>
      <c r="C76" s="51" t="s">
        <v>105</v>
      </c>
      <c r="D76" s="52">
        <f>IF([1]CSF!$B22&gt;0,[1]CSF!$B22,[1]CSF!$C22)</f>
        <v>0</v>
      </c>
      <c r="E76" s="50" t="s">
        <v>106</v>
      </c>
      <c r="F76" s="52">
        <f>IF([1]EAA!F21&gt;0,[1]EAA!F21,[1]EAA!F21*-1)</f>
        <v>0</v>
      </c>
      <c r="G76" s="29">
        <f>ROUND(D76-F76,2)</f>
        <v>0</v>
      </c>
      <c r="H76" s="28"/>
      <c r="I76" s="27"/>
      <c r="J76" s="27"/>
      <c r="K76" s="27"/>
      <c r="L76" s="84"/>
      <c r="M76" s="92" t="s">
        <v>104</v>
      </c>
    </row>
    <row r="77" spans="1:13" x14ac:dyDescent="0.2">
      <c r="A77" s="71" t="s">
        <v>80</v>
      </c>
      <c r="B77" s="91" t="s">
        <v>130</v>
      </c>
      <c r="C77" s="66" t="s">
        <v>105</v>
      </c>
      <c r="D77" s="90">
        <f>IF([1]CSF!$B53&gt;0,[1]CSF!$B53,[1]CSF!$C53)</f>
        <v>0</v>
      </c>
      <c r="E77" s="64" t="s">
        <v>127</v>
      </c>
      <c r="F77" s="43">
        <f>IF([1]VHP!D30&gt;0,[1]VHP!D30,[1]VHP!D30*-1)</f>
        <v>0</v>
      </c>
      <c r="G77" s="67">
        <f>ROUND(D77-F77,2)</f>
        <v>0</v>
      </c>
      <c r="H77" s="28"/>
      <c r="I77" s="27"/>
      <c r="J77" s="27"/>
      <c r="K77" s="27"/>
      <c r="L77" s="84"/>
      <c r="M77" s="89" t="s">
        <v>130</v>
      </c>
    </row>
    <row r="78" spans="1:13" x14ac:dyDescent="0.2">
      <c r="A78" s="60"/>
      <c r="B78" s="88" t="s">
        <v>129</v>
      </c>
      <c r="C78" s="41" t="s">
        <v>105</v>
      </c>
      <c r="D78" s="38">
        <f>IF([1]CSF!$B54&gt;0,[1]CSF!$B54,[1]CSF!$C54)</f>
        <v>0</v>
      </c>
      <c r="E78" s="39" t="s">
        <v>127</v>
      </c>
      <c r="F78" s="43">
        <f>IF([1]VHP!D31&gt;0,[1]VHP!D31,[1]VHP!D31*-1)</f>
        <v>0</v>
      </c>
      <c r="G78" s="37">
        <f>ROUND(D78-F78,2)</f>
        <v>0</v>
      </c>
      <c r="H78" s="28"/>
      <c r="I78" s="27"/>
      <c r="J78" s="27"/>
      <c r="K78" s="27"/>
      <c r="L78" s="84"/>
      <c r="M78" s="87" t="s">
        <v>129</v>
      </c>
    </row>
    <row r="79" spans="1:13" ht="21" thickBot="1" x14ac:dyDescent="0.25">
      <c r="A79" s="54"/>
      <c r="B79" s="86" t="s">
        <v>128</v>
      </c>
      <c r="C79" s="51" t="s">
        <v>105</v>
      </c>
      <c r="D79" s="52">
        <f>IF([1]CSF!$B55&gt;0,[1]CSF!$B55,[1]CSF!$C55)</f>
        <v>0</v>
      </c>
      <c r="E79" s="50" t="s">
        <v>127</v>
      </c>
      <c r="F79" s="43">
        <f>IF([1]VHP!D32&gt;0,[1]VHP!D32,[1]VHP!D32*-1)</f>
        <v>0</v>
      </c>
      <c r="G79" s="29">
        <f>ROUND(D79-F79,2)</f>
        <v>0</v>
      </c>
      <c r="H79" s="28"/>
      <c r="I79" s="27"/>
      <c r="J79" s="27"/>
      <c r="K79" s="27"/>
      <c r="L79" s="84"/>
      <c r="M79" s="85" t="s">
        <v>128</v>
      </c>
    </row>
    <row r="80" spans="1:13" ht="10.8" thickBot="1" x14ac:dyDescent="0.25">
      <c r="A80" s="23" t="s">
        <v>83</v>
      </c>
      <c r="B80" s="79" t="s">
        <v>126</v>
      </c>
      <c r="C80" s="19" t="s">
        <v>105</v>
      </c>
      <c r="D80" s="80">
        <f>IF([1]CSF!$B51&gt;0,[1]CSF!$B51,[1]CSF!$C51)</f>
        <v>50036568.200000003</v>
      </c>
      <c r="E80" s="18" t="s">
        <v>127</v>
      </c>
      <c r="F80" s="80">
        <f>IF(([1]VHP!D28+[1]VHP!D29)&gt;0,[1]VHP!D28+[1]VHP!D29,([1]VHP!D28+[1]VHP!D29)*-1)</f>
        <v>50036568.200000003</v>
      </c>
      <c r="G80" s="20">
        <f>ROUND(D80-F80,2)</f>
        <v>0</v>
      </c>
      <c r="H80" s="28"/>
      <c r="I80" s="27"/>
      <c r="J80" s="27"/>
      <c r="K80" s="27"/>
      <c r="L80" s="84"/>
      <c r="M80" s="72" t="s">
        <v>126</v>
      </c>
    </row>
    <row r="81" spans="1:13" ht="21" thickBot="1" x14ac:dyDescent="0.25">
      <c r="A81" s="23" t="s">
        <v>85</v>
      </c>
      <c r="B81" s="79" t="s">
        <v>125</v>
      </c>
      <c r="C81" s="19" t="s">
        <v>123</v>
      </c>
      <c r="D81" s="21">
        <f>IF([1]EFE!B61&gt;0,[1]EFE!B61,[1]EFE!B61*-1)</f>
        <v>59471397.299999952</v>
      </c>
      <c r="E81" s="18" t="s">
        <v>105</v>
      </c>
      <c r="F81" s="80">
        <f>IF([1]CSF!$B5&gt;0,[1]CSF!$B5,[1]CSF!$C5)</f>
        <v>59471397.299999997</v>
      </c>
      <c r="G81" s="20">
        <f>ROUND(D81-F81,2)</f>
        <v>0</v>
      </c>
      <c r="H81" s="83"/>
      <c r="I81" s="82"/>
      <c r="J81" s="82"/>
      <c r="K81" s="82"/>
      <c r="L81" s="81"/>
      <c r="M81" s="72" t="s">
        <v>125</v>
      </c>
    </row>
    <row r="82" spans="1:13" ht="21" thickBot="1" x14ac:dyDescent="0.25">
      <c r="A82" s="23" t="s">
        <v>88</v>
      </c>
      <c r="B82" s="79" t="s">
        <v>124</v>
      </c>
      <c r="C82" s="19" t="s">
        <v>123</v>
      </c>
      <c r="D82" s="21">
        <f>IF([1]EFE!B65&gt;0,[1]EFE!B65,[1]EFE!B65*-1)</f>
        <v>113672660.11</v>
      </c>
      <c r="E82" s="18" t="s">
        <v>102</v>
      </c>
      <c r="F82" s="80">
        <f>IF([1]ESF!B5&gt;0,[1]ESF!B5,[1]ESF!B5*-1)</f>
        <v>113672660.11</v>
      </c>
      <c r="G82" s="20">
        <f>ROUND(D82-F82,2)</f>
        <v>0</v>
      </c>
      <c r="H82" s="19" t="s">
        <v>123</v>
      </c>
      <c r="I82" s="17">
        <f>IF([1]EFE!C65&gt;0,[1]EFE!C65,[1]EFE!C65*-1)</f>
        <v>173144057.41</v>
      </c>
      <c r="J82" s="18" t="s">
        <v>102</v>
      </c>
      <c r="K82" s="17">
        <f>IF([1]ESF!C5&gt;0,[1]ESF!C5,[1]ESF!C5*-1)</f>
        <v>173144057.41</v>
      </c>
      <c r="L82" s="73">
        <f>ROUND(I82-K82,2)</f>
        <v>0</v>
      </c>
      <c r="M82" s="72" t="s">
        <v>124</v>
      </c>
    </row>
    <row r="83" spans="1:13" ht="21" thickBot="1" x14ac:dyDescent="0.25">
      <c r="A83" s="23" t="s">
        <v>91</v>
      </c>
      <c r="B83" s="79" t="s">
        <v>122</v>
      </c>
      <c r="C83" s="78" t="s">
        <v>123</v>
      </c>
      <c r="D83" s="21">
        <f>IF([1]EFE!B63&gt;0,[1]EFE!B63,[1]EFE!B63*-1)</f>
        <v>173144057.41</v>
      </c>
      <c r="E83" s="77"/>
      <c r="F83" s="76"/>
      <c r="G83" s="76"/>
      <c r="H83" s="76"/>
      <c r="I83" s="75"/>
      <c r="J83" s="18" t="s">
        <v>102</v>
      </c>
      <c r="K83" s="74">
        <f>IF([1]ESF!C5&gt;0,[1]ESF!C5,[1]ESF!C5*-1)</f>
        <v>173144057.41</v>
      </c>
      <c r="L83" s="73">
        <f>ROUND(D83-K83,2)</f>
        <v>0</v>
      </c>
      <c r="M83" s="72" t="s">
        <v>122</v>
      </c>
    </row>
    <row r="84" spans="1:13" x14ac:dyDescent="0.2">
      <c r="A84" s="71" t="s">
        <v>93</v>
      </c>
      <c r="B84" s="70" t="s">
        <v>121</v>
      </c>
      <c r="C84" s="66" t="s">
        <v>106</v>
      </c>
      <c r="D84" s="69">
        <f>IF([1]EAA!E5&gt;0,[1]EAA!E5,[1]EAA!E5*-1)</f>
        <v>113672660.11000013</v>
      </c>
      <c r="E84" s="64" t="s">
        <v>102</v>
      </c>
      <c r="F84" s="68">
        <f>IF([1]ESF!B5&gt;0,[1]ESF!B5,[1]ESF!B5*-1)</f>
        <v>113672660.11</v>
      </c>
      <c r="G84" s="67">
        <f>ROUND(D84-F84,2)</f>
        <v>0</v>
      </c>
      <c r="H84" s="66" t="s">
        <v>106</v>
      </c>
      <c r="I84" s="65">
        <f>IF([1]EAA!B5&gt;0,[1]EAA!B5,[1]EAA!B5*-1)</f>
        <v>173144057.41</v>
      </c>
      <c r="J84" s="64" t="s">
        <v>102</v>
      </c>
      <c r="K84" s="63">
        <f>IF([1]ESF!C5&gt;0,[1]ESF!C5,[1]ESF!C5*-1)</f>
        <v>173144057.41</v>
      </c>
      <c r="L84" s="62">
        <f>ROUND(I84-K84,2)</f>
        <v>0</v>
      </c>
      <c r="M84" s="61" t="s">
        <v>121</v>
      </c>
    </row>
    <row r="85" spans="1:13" x14ac:dyDescent="0.2">
      <c r="A85" s="60"/>
      <c r="B85" s="59" t="s">
        <v>120</v>
      </c>
      <c r="C85" s="41" t="s">
        <v>106</v>
      </c>
      <c r="D85" s="58">
        <f>IF([1]EAA!E6&gt;0,[1]EAA!E6,[1]EAA!E6*-1)</f>
        <v>12590360.609999895</v>
      </c>
      <c r="E85" s="39" t="s">
        <v>102</v>
      </c>
      <c r="F85" s="38">
        <f>IF([1]ESF!B6&gt;0,[1]ESF!B6,[1]ESF!B6*-1)</f>
        <v>12590360.609999999</v>
      </c>
      <c r="G85" s="37">
        <f>ROUND(D85-F85,2)</f>
        <v>0</v>
      </c>
      <c r="H85" s="41" t="s">
        <v>106</v>
      </c>
      <c r="I85" s="57">
        <f>IF([1]EAA!B6&gt;0,[1]EAA!B6,[1]EAA!B6*-1)</f>
        <v>9937821.3100000005</v>
      </c>
      <c r="J85" s="39" t="s">
        <v>102</v>
      </c>
      <c r="K85" s="57">
        <f>IF([1]ESF!C6&gt;0,[1]ESF!C6,[1]ESF!C6*-1)</f>
        <v>9937821.3100000005</v>
      </c>
      <c r="L85" s="56">
        <f>ROUND(I85-K85,2)</f>
        <v>0</v>
      </c>
      <c r="M85" s="55" t="s">
        <v>120</v>
      </c>
    </row>
    <row r="86" spans="1:13" x14ac:dyDescent="0.2">
      <c r="A86" s="60"/>
      <c r="B86" s="59" t="s">
        <v>119</v>
      </c>
      <c r="C86" s="41" t="s">
        <v>106</v>
      </c>
      <c r="D86" s="58">
        <f>IF([1]EAA!E7&gt;0,[1]EAA!E7,[1]EAA!E7*-1)</f>
        <v>1344784.6800000002</v>
      </c>
      <c r="E86" s="39" t="s">
        <v>102</v>
      </c>
      <c r="F86" s="38">
        <f>IF([1]ESF!B7&gt;0,[1]ESF!B7,[1]ESF!B7*-1)</f>
        <v>1344784.68</v>
      </c>
      <c r="G86" s="37">
        <f>ROUND(D86-F86,2)</f>
        <v>0</v>
      </c>
      <c r="H86" s="41" t="s">
        <v>106</v>
      </c>
      <c r="I86" s="57">
        <f>IF([1]EAA!B7&gt;0,[1]EAA!B7,[1]EAA!B7*-1)</f>
        <v>286628.07</v>
      </c>
      <c r="J86" s="39" t="s">
        <v>102</v>
      </c>
      <c r="K86" s="57">
        <f>IF([1]ESF!C7&gt;0,[1]ESF!C7,[1]ESF!C7*-1)</f>
        <v>286628.07</v>
      </c>
      <c r="L86" s="56">
        <f>ROUND(I86-K86,2)</f>
        <v>0</v>
      </c>
      <c r="M86" s="55" t="s">
        <v>119</v>
      </c>
    </row>
    <row r="87" spans="1:13" x14ac:dyDescent="0.2">
      <c r="A87" s="60"/>
      <c r="B87" s="59" t="s">
        <v>118</v>
      </c>
      <c r="C87" s="41" t="s">
        <v>106</v>
      </c>
      <c r="D87" s="58">
        <f>IF([1]EAA!E8&gt;0,[1]EAA!E8,[1]EAA!E8*-1)</f>
        <v>0</v>
      </c>
      <c r="E87" s="39" t="s">
        <v>102</v>
      </c>
      <c r="F87" s="38">
        <f>IF([1]ESF!B8&gt;0,[1]ESF!B8,[1]ESF!B8*-1)</f>
        <v>0</v>
      </c>
      <c r="G87" s="37">
        <f>ROUND(D87-F87,2)</f>
        <v>0</v>
      </c>
      <c r="H87" s="41" t="s">
        <v>106</v>
      </c>
      <c r="I87" s="57">
        <f>IF([1]EAA!B8&gt;0,[1]EAA!B8,[1]EAA!B8*-1)</f>
        <v>0</v>
      </c>
      <c r="J87" s="39" t="s">
        <v>102</v>
      </c>
      <c r="K87" s="57">
        <f>IF([1]ESF!C8&gt;0,[1]ESF!C8,[1]ESF!C8*-1)</f>
        <v>0</v>
      </c>
      <c r="L87" s="56">
        <f>ROUND(I87-K87,2)</f>
        <v>0</v>
      </c>
      <c r="M87" s="55" t="s">
        <v>118</v>
      </c>
    </row>
    <row r="88" spans="1:13" x14ac:dyDescent="0.2">
      <c r="A88" s="60"/>
      <c r="B88" s="59" t="s">
        <v>117</v>
      </c>
      <c r="C88" s="41" t="s">
        <v>106</v>
      </c>
      <c r="D88" s="58">
        <f>IF([1]EAA!E9&gt;0,[1]EAA!E9,[1]EAA!E9*-1)</f>
        <v>0</v>
      </c>
      <c r="E88" s="39" t="s">
        <v>102</v>
      </c>
      <c r="F88" s="38">
        <f>IF([1]ESF!B9&gt;0,[1]ESF!B9,[1]ESF!B9*-1)</f>
        <v>0</v>
      </c>
      <c r="G88" s="37">
        <f>ROUND(D88-F88,2)</f>
        <v>0</v>
      </c>
      <c r="H88" s="41" t="s">
        <v>106</v>
      </c>
      <c r="I88" s="57">
        <f>IF([1]EAA!B9&gt;0,[1]EAA!B9,[1]EAA!B9*-1)</f>
        <v>0</v>
      </c>
      <c r="J88" s="39" t="s">
        <v>102</v>
      </c>
      <c r="K88" s="57">
        <f>IF([1]ESF!C9&gt;0,[1]ESF!C9,[1]ESF!C9*-1)</f>
        <v>0</v>
      </c>
      <c r="L88" s="56">
        <f>ROUND(I88-K88,2)</f>
        <v>0</v>
      </c>
      <c r="M88" s="55" t="s">
        <v>117</v>
      </c>
    </row>
    <row r="89" spans="1:13" ht="20.399999999999999" x14ac:dyDescent="0.2">
      <c r="A89" s="60"/>
      <c r="B89" s="59" t="s">
        <v>116</v>
      </c>
      <c r="C89" s="41" t="s">
        <v>106</v>
      </c>
      <c r="D89" s="58">
        <f>IF([1]EAA!E10&gt;0,[1]EAA!E10,[1]EAA!E10*-1)</f>
        <v>0</v>
      </c>
      <c r="E89" s="39" t="s">
        <v>102</v>
      </c>
      <c r="F89" s="38">
        <f>IF([1]ESF!B10&gt;0,[1]ESF!B10,[1]ESF!B10*-1)</f>
        <v>0</v>
      </c>
      <c r="G89" s="37">
        <f>ROUND(D89-F89,2)</f>
        <v>0</v>
      </c>
      <c r="H89" s="41" t="s">
        <v>106</v>
      </c>
      <c r="I89" s="57">
        <f>IF([1]EAA!B10&gt;0,[1]EAA!B10,[1]EAA!B10*-1)</f>
        <v>0</v>
      </c>
      <c r="J89" s="39" t="s">
        <v>102</v>
      </c>
      <c r="K89" s="57">
        <f>IF([1]ESF!C10&gt;0,[1]ESF!C10,[1]ESF!C10*-1)</f>
        <v>0</v>
      </c>
      <c r="L89" s="56">
        <f>ROUND(I89-K89,2)</f>
        <v>0</v>
      </c>
      <c r="M89" s="55" t="s">
        <v>116</v>
      </c>
    </row>
    <row r="90" spans="1:13" x14ac:dyDescent="0.2">
      <c r="A90" s="60"/>
      <c r="B90" s="59" t="s">
        <v>115</v>
      </c>
      <c r="C90" s="41" t="s">
        <v>106</v>
      </c>
      <c r="D90" s="58">
        <f>IF([1]EAA!E11&gt;0,[1]EAA!E11,[1]EAA!E11*-1)</f>
        <v>0</v>
      </c>
      <c r="E90" s="39" t="s">
        <v>102</v>
      </c>
      <c r="F90" s="38">
        <f>IF([1]ESF!B11&gt;0,[1]ESF!B11,[1]ESF!B11*-1)</f>
        <v>0</v>
      </c>
      <c r="G90" s="37">
        <f>ROUND(D90-F90,2)</f>
        <v>0</v>
      </c>
      <c r="H90" s="41" t="s">
        <v>106</v>
      </c>
      <c r="I90" s="57">
        <f>IF([1]EAA!B11&gt;0,[1]EAA!B11,[1]EAA!B11*-1)</f>
        <v>0</v>
      </c>
      <c r="J90" s="39" t="s">
        <v>102</v>
      </c>
      <c r="K90" s="57">
        <f>IF([1]ESF!C11&gt;0,[1]ESF!C11,[1]ESF!C11*-1)</f>
        <v>0</v>
      </c>
      <c r="L90" s="56">
        <f>ROUND(I90-K90,2)</f>
        <v>0</v>
      </c>
      <c r="M90" s="55" t="s">
        <v>115</v>
      </c>
    </row>
    <row r="91" spans="1:13" x14ac:dyDescent="0.2">
      <c r="A91" s="60"/>
      <c r="B91" s="59" t="s">
        <v>114</v>
      </c>
      <c r="C91" s="41" t="s">
        <v>106</v>
      </c>
      <c r="D91" s="58">
        <f>IF([1]EAA!E13&gt;0,[1]EAA!E13,[1]EAA!E13*-1)</f>
        <v>0</v>
      </c>
      <c r="E91" s="39" t="s">
        <v>102</v>
      </c>
      <c r="F91" s="38">
        <f>IF([1]ESF!B16&gt;0,[1]ESF!B16,[1]ESF!B16*-1)</f>
        <v>0</v>
      </c>
      <c r="G91" s="37">
        <f>ROUND(D91-F91,2)</f>
        <v>0</v>
      </c>
      <c r="H91" s="41" t="s">
        <v>106</v>
      </c>
      <c r="I91" s="57">
        <f>IF([1]EAA!B13&gt;0,[1]EAA!B13,[1]EAA!B13*-1)</f>
        <v>0</v>
      </c>
      <c r="J91" s="39" t="s">
        <v>102</v>
      </c>
      <c r="K91" s="57">
        <f>IF([1]ESF!C16&gt;0,[1]ESF!C16,[1]ESF!C16*-1)</f>
        <v>0</v>
      </c>
      <c r="L91" s="56">
        <f>ROUND(I91-K91,2)</f>
        <v>0</v>
      </c>
      <c r="M91" s="55" t="s">
        <v>114</v>
      </c>
    </row>
    <row r="92" spans="1:13" ht="20.399999999999999" x14ac:dyDescent="0.2">
      <c r="A92" s="60"/>
      <c r="B92" s="59" t="s">
        <v>113</v>
      </c>
      <c r="C92" s="41" t="s">
        <v>106</v>
      </c>
      <c r="D92" s="58">
        <f>IF([1]EAA!E14&gt;0,[1]EAA!E14,[1]EAA!E14*-1)</f>
        <v>0</v>
      </c>
      <c r="E92" s="39" t="s">
        <v>102</v>
      </c>
      <c r="F92" s="38">
        <f>IF([1]ESF!B17&gt;0,[1]ESF!B17,[1]ESF!B17*-1)</f>
        <v>0</v>
      </c>
      <c r="G92" s="37">
        <f>ROUND(D92-F92,2)</f>
        <v>0</v>
      </c>
      <c r="H92" s="41" t="s">
        <v>106</v>
      </c>
      <c r="I92" s="57">
        <f>IF([1]EAA!B14&gt;0,[1]EAA!B14,[1]EAA!B14*-1)</f>
        <v>0</v>
      </c>
      <c r="J92" s="39" t="s">
        <v>102</v>
      </c>
      <c r="K92" s="57">
        <f>IF([1]ESF!C17&gt;0,[1]ESF!C17,[1]ESF!C17*-1)</f>
        <v>0</v>
      </c>
      <c r="L92" s="56">
        <f>ROUND(I92-K92,2)</f>
        <v>0</v>
      </c>
      <c r="M92" s="55" t="s">
        <v>113</v>
      </c>
    </row>
    <row r="93" spans="1:13" ht="20.399999999999999" x14ac:dyDescent="0.2">
      <c r="A93" s="60"/>
      <c r="B93" s="59" t="s">
        <v>112</v>
      </c>
      <c r="C93" s="41" t="s">
        <v>106</v>
      </c>
      <c r="D93" s="58">
        <f>IF([1]EAA!E15&gt;0,[1]EAA!E15,[1]EAA!E15*-1)</f>
        <v>1034847270.21</v>
      </c>
      <c r="E93" s="39" t="s">
        <v>102</v>
      </c>
      <c r="F93" s="38">
        <f>IF([1]ESF!B18&gt;0,[1]ESF!B18,[1]ESF!B18*-1)</f>
        <v>1034847270.21</v>
      </c>
      <c r="G93" s="37">
        <f>ROUND(D93-F93,2)</f>
        <v>0</v>
      </c>
      <c r="H93" s="41" t="s">
        <v>106</v>
      </c>
      <c r="I93" s="57">
        <f>IF([1]EAA!B15&gt;0,[1]EAA!B15,[1]EAA!B15*-1)</f>
        <v>1033673411.33</v>
      </c>
      <c r="J93" s="39" t="s">
        <v>102</v>
      </c>
      <c r="K93" s="57">
        <f>IF([1]ESF!C18&gt;0,[1]ESF!C18,[1]ESF!C18*-1)</f>
        <v>1033673411.33</v>
      </c>
      <c r="L93" s="56">
        <f>ROUND(I93-K93,2)</f>
        <v>0</v>
      </c>
      <c r="M93" s="55" t="s">
        <v>112</v>
      </c>
    </row>
    <row r="94" spans="1:13" x14ac:dyDescent="0.2">
      <c r="A94" s="60"/>
      <c r="B94" s="59" t="s">
        <v>111</v>
      </c>
      <c r="C94" s="41" t="s">
        <v>106</v>
      </c>
      <c r="D94" s="58">
        <f>IF([1]EAA!E16&gt;0,[1]EAA!E16,[1]EAA!E16*-1)</f>
        <v>370894414.57999998</v>
      </c>
      <c r="E94" s="39" t="s">
        <v>102</v>
      </c>
      <c r="F94" s="38">
        <f>IF([1]ESF!B19&gt;0,[1]ESF!B19,[1]ESF!B19*-1)</f>
        <v>370894414.57999998</v>
      </c>
      <c r="G94" s="37">
        <f>ROUND(D94-F94,2)</f>
        <v>0</v>
      </c>
      <c r="H94" s="41" t="s">
        <v>106</v>
      </c>
      <c r="I94" s="57">
        <f>IF([1]EAA!B16&gt;0,[1]EAA!B16,[1]EAA!B16*-1)</f>
        <v>358418194.63999999</v>
      </c>
      <c r="J94" s="39" t="s">
        <v>102</v>
      </c>
      <c r="K94" s="57">
        <f>IF([1]ESF!C19&gt;0,[1]ESF!C19,[1]ESF!C19*-1)</f>
        <v>358418194.63999999</v>
      </c>
      <c r="L94" s="56">
        <f>ROUND(I94-K94,2)</f>
        <v>0</v>
      </c>
      <c r="M94" s="55" t="s">
        <v>111</v>
      </c>
    </row>
    <row r="95" spans="1:13" x14ac:dyDescent="0.2">
      <c r="A95" s="60"/>
      <c r="B95" s="59" t="s">
        <v>110</v>
      </c>
      <c r="C95" s="41" t="s">
        <v>106</v>
      </c>
      <c r="D95" s="58">
        <f>IF([1]EAA!E17&gt;0,[1]EAA!E17,[1]EAA!E17*-1)</f>
        <v>0</v>
      </c>
      <c r="E95" s="39" t="s">
        <v>102</v>
      </c>
      <c r="F95" s="38">
        <f>IF([1]ESF!B20&gt;0,[1]ESF!B20,[1]ESF!B20*-1)</f>
        <v>0</v>
      </c>
      <c r="G95" s="37">
        <f>ROUND(D95-F95,2)</f>
        <v>0</v>
      </c>
      <c r="H95" s="41" t="s">
        <v>106</v>
      </c>
      <c r="I95" s="57">
        <f>IF([1]EAA!B17&gt;0,[1]EAA!B17,[1]EAA!B17*-1)</f>
        <v>0</v>
      </c>
      <c r="J95" s="39" t="s">
        <v>102</v>
      </c>
      <c r="K95" s="57">
        <f>IF([1]ESF!C20&gt;0,[1]ESF!C20,[1]ESF!C20*-1)</f>
        <v>0</v>
      </c>
      <c r="L95" s="56">
        <f>ROUND(I95-K95,2)</f>
        <v>0</v>
      </c>
      <c r="M95" s="55" t="s">
        <v>110</v>
      </c>
    </row>
    <row r="96" spans="1:13" ht="20.399999999999999" x14ac:dyDescent="0.2">
      <c r="A96" s="60"/>
      <c r="B96" s="59" t="s">
        <v>109</v>
      </c>
      <c r="C96" s="41" t="s">
        <v>106</v>
      </c>
      <c r="D96" s="58">
        <f>IF([1]EAA!E18&gt;0,[1]EAA!E18,[1]EAA!E18*-1)</f>
        <v>1033611428.21</v>
      </c>
      <c r="E96" s="39" t="s">
        <v>102</v>
      </c>
      <c r="F96" s="38">
        <f>IF([1]ESF!B21&gt;0,[1]ESF!B21,[1]ESF!B21*-1)</f>
        <v>1033611428.21</v>
      </c>
      <c r="G96" s="37">
        <f>ROUND(D96-F96,2)</f>
        <v>0</v>
      </c>
      <c r="H96" s="41" t="s">
        <v>106</v>
      </c>
      <c r="I96" s="57">
        <f>IF([1]EAA!B18&gt;0,[1]EAA!B18,[1]EAA!B18*-1)</f>
        <v>1017964207</v>
      </c>
      <c r="J96" s="39" t="s">
        <v>102</v>
      </c>
      <c r="K96" s="57">
        <f>IF([1]ESF!C21&gt;0,[1]ESF!C21,[1]ESF!C21*-1)</f>
        <v>1017964207</v>
      </c>
      <c r="L96" s="56">
        <f>ROUND(I96-K96,2)</f>
        <v>0</v>
      </c>
      <c r="M96" s="55" t="s">
        <v>109</v>
      </c>
    </row>
    <row r="97" spans="1:13" x14ac:dyDescent="0.2">
      <c r="A97" s="60"/>
      <c r="B97" s="59" t="s">
        <v>108</v>
      </c>
      <c r="C97" s="41" t="s">
        <v>106</v>
      </c>
      <c r="D97" s="58">
        <f>IF([1]EAA!E19&gt;0,[1]EAA!E19,[1]EAA!E19*-1)</f>
        <v>0</v>
      </c>
      <c r="E97" s="39" t="s">
        <v>102</v>
      </c>
      <c r="F97" s="38">
        <f>IF([1]ESF!B22&gt;0,[1]ESF!B22,[1]ESF!B22*-1)</f>
        <v>0</v>
      </c>
      <c r="G97" s="37">
        <f>ROUND(D97-F97,2)</f>
        <v>0</v>
      </c>
      <c r="H97" s="41" t="s">
        <v>106</v>
      </c>
      <c r="I97" s="57">
        <f>IF([1]EAA!B19&gt;0,[1]EAA!B19,[1]EAA!B19*-1)</f>
        <v>0</v>
      </c>
      <c r="J97" s="39" t="s">
        <v>102</v>
      </c>
      <c r="K97" s="57">
        <f>IF([1]ESF!C22&gt;0,[1]ESF!C22,[1]ESF!C22*-1)</f>
        <v>0</v>
      </c>
      <c r="L97" s="56">
        <f>ROUND(I97-K97,2)</f>
        <v>0</v>
      </c>
      <c r="M97" s="55" t="s">
        <v>108</v>
      </c>
    </row>
    <row r="98" spans="1:13" ht="20.399999999999999" x14ac:dyDescent="0.2">
      <c r="A98" s="60"/>
      <c r="B98" s="59" t="s">
        <v>107</v>
      </c>
      <c r="C98" s="41" t="s">
        <v>106</v>
      </c>
      <c r="D98" s="58">
        <f>IF([1]EAA!E20&gt;0,[1]EAA!E20,[1]EAA!E20*-1)</f>
        <v>0</v>
      </c>
      <c r="E98" s="39" t="s">
        <v>102</v>
      </c>
      <c r="F98" s="38">
        <f>IF([1]ESF!B23&gt;0,[1]ESF!B23,[1]ESF!B23*-1)</f>
        <v>0</v>
      </c>
      <c r="G98" s="37">
        <f>ROUND(D98-F98,2)</f>
        <v>0</v>
      </c>
      <c r="H98" s="41" t="s">
        <v>106</v>
      </c>
      <c r="I98" s="57">
        <f>IF([1]EAA!B20&gt;0,[1]EAA!B20,[1]EAA!B20*-1)</f>
        <v>0</v>
      </c>
      <c r="J98" s="39" t="s">
        <v>102</v>
      </c>
      <c r="K98" s="57">
        <f>IF([1]ESF!C23&gt;0,[1]ESF!C23,[1]ESF!C23*-1)</f>
        <v>0</v>
      </c>
      <c r="L98" s="56">
        <f>ROUND(I98-K98,2)</f>
        <v>0</v>
      </c>
      <c r="M98" s="55" t="s">
        <v>107</v>
      </c>
    </row>
    <row r="99" spans="1:13" ht="10.8" thickBot="1" x14ac:dyDescent="0.25">
      <c r="A99" s="54"/>
      <c r="B99" s="53" t="s">
        <v>104</v>
      </c>
      <c r="C99" s="51" t="s">
        <v>106</v>
      </c>
      <c r="D99" s="32">
        <f>IF([1]EAA!E21&gt;0,[1]EAA!E21,[1]EAA!E21*-1)</f>
        <v>0</v>
      </c>
      <c r="E99" s="50" t="s">
        <v>102</v>
      </c>
      <c r="F99" s="52">
        <f>IF([1]ESF!B24&gt;0,[1]ESF!B24,[1]ESF!B24*-1)</f>
        <v>0</v>
      </c>
      <c r="G99" s="29">
        <f>ROUND(D99-F99,2)</f>
        <v>0</v>
      </c>
      <c r="H99" s="51" t="s">
        <v>106</v>
      </c>
      <c r="I99" s="49">
        <f>IF([1]EAA!B21&gt;0,[1]EAA!B21,[1]EAA!B21*-1)</f>
        <v>0</v>
      </c>
      <c r="J99" s="50" t="s">
        <v>102</v>
      </c>
      <c r="K99" s="49">
        <f>IF([1]ESF!C24&gt;0,[1]ESF!C24,[1]ESF!C24*-1)</f>
        <v>0</v>
      </c>
      <c r="L99" s="48">
        <f>ROUND(I99-K99,2)</f>
        <v>0</v>
      </c>
      <c r="M99" s="47" t="s">
        <v>104</v>
      </c>
    </row>
    <row r="100" spans="1:13" x14ac:dyDescent="0.2">
      <c r="A100" s="46" t="s">
        <v>96</v>
      </c>
      <c r="B100" s="34" t="s">
        <v>121</v>
      </c>
      <c r="C100" s="45" t="s">
        <v>106</v>
      </c>
      <c r="D100" s="40">
        <f>IF([1]EAA!F5&gt;0,[1]EAA!F5,[1]EAA!F5*-1)</f>
        <v>59471397.299999863</v>
      </c>
      <c r="E100" s="44" t="s">
        <v>105</v>
      </c>
      <c r="F100" s="43">
        <f>IF([1]CSF!$B5&gt;0,[1]CSF!$B5,[1]CSF!$C5)</f>
        <v>59471397.299999997</v>
      </c>
      <c r="G100" s="42">
        <f>ROUND(D100-F100,2)</f>
        <v>0</v>
      </c>
      <c r="H100" s="28"/>
      <c r="I100" s="27"/>
      <c r="J100" s="27"/>
      <c r="K100" s="26"/>
      <c r="L100" s="36"/>
      <c r="M100" s="24" t="s">
        <v>121</v>
      </c>
    </row>
    <row r="101" spans="1:13" x14ac:dyDescent="0.2">
      <c r="A101" s="35"/>
      <c r="B101" s="34" t="s">
        <v>120</v>
      </c>
      <c r="C101" s="41" t="s">
        <v>106</v>
      </c>
      <c r="D101" s="40">
        <f>IF([1]EAA!F6&gt;0,[1]EAA!F6,[1]EAA!F6*-1)</f>
        <v>2652539.2999998946</v>
      </c>
      <c r="E101" s="39" t="s">
        <v>105</v>
      </c>
      <c r="F101" s="38">
        <f>IF([1]CSF!$B6&gt;0,[1]CSF!$B6,[1]CSF!$C6)</f>
        <v>2652539.2999999998</v>
      </c>
      <c r="G101" s="37">
        <f>ROUND(D101-F101,2)</f>
        <v>0</v>
      </c>
      <c r="H101" s="28"/>
      <c r="I101" s="27"/>
      <c r="J101" s="27"/>
      <c r="K101" s="26"/>
      <c r="L101" s="36"/>
      <c r="M101" s="24" t="s">
        <v>120</v>
      </c>
    </row>
    <row r="102" spans="1:13" x14ac:dyDescent="0.2">
      <c r="A102" s="35"/>
      <c r="B102" s="34" t="s">
        <v>119</v>
      </c>
      <c r="C102" s="41" t="s">
        <v>106</v>
      </c>
      <c r="D102" s="40">
        <f>IF([1]EAA!F7&gt;0,[1]EAA!F7,[1]EAA!F7*-1)</f>
        <v>1058156.6100000001</v>
      </c>
      <c r="E102" s="39" t="s">
        <v>105</v>
      </c>
      <c r="F102" s="38">
        <f>IF([1]CSF!$B7&gt;0,[1]CSF!$B7,[1]CSF!$C7)</f>
        <v>1058156.6100000001</v>
      </c>
      <c r="G102" s="37">
        <f>ROUND(D102-F102,2)</f>
        <v>0</v>
      </c>
      <c r="H102" s="28"/>
      <c r="I102" s="27"/>
      <c r="J102" s="27"/>
      <c r="K102" s="26"/>
      <c r="L102" s="36"/>
      <c r="M102" s="24" t="s">
        <v>119</v>
      </c>
    </row>
    <row r="103" spans="1:13" x14ac:dyDescent="0.2">
      <c r="A103" s="35"/>
      <c r="B103" s="34" t="s">
        <v>118</v>
      </c>
      <c r="C103" s="41" t="s">
        <v>106</v>
      </c>
      <c r="D103" s="40">
        <f>IF([1]EAA!F8&gt;0,[1]EAA!F8,[1]EAA!F8*-1)</f>
        <v>0</v>
      </c>
      <c r="E103" s="39" t="s">
        <v>105</v>
      </c>
      <c r="F103" s="38">
        <f>IF([1]CSF!$B8&gt;0,[1]CSF!$B8,[1]CSF!$C8)</f>
        <v>0</v>
      </c>
      <c r="G103" s="37">
        <f>ROUND(D103-F103,2)</f>
        <v>0</v>
      </c>
      <c r="H103" s="28"/>
      <c r="I103" s="27"/>
      <c r="J103" s="27"/>
      <c r="K103" s="26"/>
      <c r="L103" s="36"/>
      <c r="M103" s="24" t="s">
        <v>118</v>
      </c>
    </row>
    <row r="104" spans="1:13" x14ac:dyDescent="0.2">
      <c r="A104" s="35"/>
      <c r="B104" s="34" t="s">
        <v>117</v>
      </c>
      <c r="C104" s="41" t="s">
        <v>106</v>
      </c>
      <c r="D104" s="40">
        <f>IF([1]EAA!F9&gt;0,[1]EAA!F9,[1]EAA!F9*-1)</f>
        <v>0</v>
      </c>
      <c r="E104" s="39" t="s">
        <v>105</v>
      </c>
      <c r="F104" s="38">
        <f>IF([1]CSF!$B9&gt;0,[1]CSF!$B9,[1]CSF!$C9)</f>
        <v>0</v>
      </c>
      <c r="G104" s="37">
        <f>ROUND(D104-F104,2)</f>
        <v>0</v>
      </c>
      <c r="H104" s="28"/>
      <c r="I104" s="27"/>
      <c r="J104" s="27"/>
      <c r="K104" s="26"/>
      <c r="L104" s="36"/>
      <c r="M104" s="24" t="s">
        <v>117</v>
      </c>
    </row>
    <row r="105" spans="1:13" ht="20.399999999999999" x14ac:dyDescent="0.2">
      <c r="A105" s="35"/>
      <c r="B105" s="34" t="s">
        <v>116</v>
      </c>
      <c r="C105" s="41" t="s">
        <v>106</v>
      </c>
      <c r="D105" s="40">
        <f>IF([1]EAA!F10&gt;0,[1]EAA!F10,[1]EAA!F10*-1)</f>
        <v>0</v>
      </c>
      <c r="E105" s="39" t="s">
        <v>105</v>
      </c>
      <c r="F105" s="38">
        <f>IF([1]CSF!$B10&gt;0,[1]CSF!$B10,[1]CSF!$C10)</f>
        <v>0</v>
      </c>
      <c r="G105" s="37">
        <f>ROUND(D105-F105,2)</f>
        <v>0</v>
      </c>
      <c r="H105" s="28"/>
      <c r="I105" s="27"/>
      <c r="J105" s="27"/>
      <c r="K105" s="26"/>
      <c r="L105" s="36"/>
      <c r="M105" s="24" t="s">
        <v>116</v>
      </c>
    </row>
    <row r="106" spans="1:13" x14ac:dyDescent="0.2">
      <c r="A106" s="35"/>
      <c r="B106" s="34" t="s">
        <v>115</v>
      </c>
      <c r="C106" s="41" t="s">
        <v>106</v>
      </c>
      <c r="D106" s="40">
        <f>IF([1]EAA!F11&gt;0,[1]EAA!F11,[1]EAA!F11*-1)</f>
        <v>0</v>
      </c>
      <c r="E106" s="39" t="s">
        <v>105</v>
      </c>
      <c r="F106" s="38">
        <f>IF([1]CSF!$B11&gt;0,[1]CSF!$B11,[1]CSF!$C11)</f>
        <v>0</v>
      </c>
      <c r="G106" s="37">
        <f>ROUND(D106-F106,2)</f>
        <v>0</v>
      </c>
      <c r="H106" s="28"/>
      <c r="I106" s="27"/>
      <c r="J106" s="27"/>
      <c r="K106" s="26"/>
      <c r="L106" s="36"/>
      <c r="M106" s="24" t="s">
        <v>115</v>
      </c>
    </row>
    <row r="107" spans="1:13" x14ac:dyDescent="0.2">
      <c r="A107" s="35"/>
      <c r="B107" s="34" t="s">
        <v>114</v>
      </c>
      <c r="C107" s="41" t="s">
        <v>106</v>
      </c>
      <c r="D107" s="40">
        <f>IF([1]EAA!F13&gt;0,[1]EAA!F13,[1]EAA!F13*-1)</f>
        <v>0</v>
      </c>
      <c r="E107" s="39" t="s">
        <v>105</v>
      </c>
      <c r="F107" s="38">
        <f>IF([1]CSF!$B14&gt;0,[1]CSF!$B14,[1]CSF!$C14)</f>
        <v>0</v>
      </c>
      <c r="G107" s="37">
        <f>ROUND(D107-F107,2)</f>
        <v>0</v>
      </c>
      <c r="H107" s="28"/>
      <c r="I107" s="27"/>
      <c r="J107" s="27"/>
      <c r="K107" s="26"/>
      <c r="L107" s="36"/>
      <c r="M107" s="24" t="s">
        <v>114</v>
      </c>
    </row>
    <row r="108" spans="1:13" ht="20.399999999999999" x14ac:dyDescent="0.2">
      <c r="A108" s="35"/>
      <c r="B108" s="34" t="s">
        <v>113</v>
      </c>
      <c r="C108" s="41" t="s">
        <v>106</v>
      </c>
      <c r="D108" s="40">
        <f>IF([1]EAA!F14&gt;0,[1]EAA!F14,[1]EAA!F14*-1)</f>
        <v>0</v>
      </c>
      <c r="E108" s="39" t="s">
        <v>105</v>
      </c>
      <c r="F108" s="38">
        <f>IF([1]CSF!$B15&gt;0,[1]CSF!$B15,[1]CSF!$C15)</f>
        <v>0</v>
      </c>
      <c r="G108" s="37">
        <f>ROUND(D108-F108,2)</f>
        <v>0</v>
      </c>
      <c r="H108" s="28"/>
      <c r="I108" s="27"/>
      <c r="J108" s="27"/>
      <c r="K108" s="26"/>
      <c r="L108" s="36"/>
      <c r="M108" s="24" t="s">
        <v>113</v>
      </c>
    </row>
    <row r="109" spans="1:13" ht="20.399999999999999" x14ac:dyDescent="0.2">
      <c r="A109" s="35"/>
      <c r="B109" s="34" t="s">
        <v>112</v>
      </c>
      <c r="C109" s="41" t="s">
        <v>106</v>
      </c>
      <c r="D109" s="40">
        <f>IF([1]EAA!F15&gt;0,[1]EAA!F15,[1]EAA!F15*-1)</f>
        <v>1173858.8799999952</v>
      </c>
      <c r="E109" s="39" t="s">
        <v>105</v>
      </c>
      <c r="F109" s="38">
        <f>IF([1]CSF!$B16&gt;0,[1]CSF!$B16,[1]CSF!$C16)</f>
        <v>1173858.8799999999</v>
      </c>
      <c r="G109" s="37">
        <f>ROUND(D109-F109,2)</f>
        <v>0</v>
      </c>
      <c r="H109" s="28"/>
      <c r="I109" s="27"/>
      <c r="J109" s="27"/>
      <c r="K109" s="26"/>
      <c r="L109" s="36"/>
      <c r="M109" s="24" t="s">
        <v>112</v>
      </c>
    </row>
    <row r="110" spans="1:13" x14ac:dyDescent="0.2">
      <c r="A110" s="35"/>
      <c r="B110" s="34" t="s">
        <v>111</v>
      </c>
      <c r="C110" s="41" t="s">
        <v>106</v>
      </c>
      <c r="D110" s="40">
        <f>IF([1]EAA!F16&gt;0,[1]EAA!F16,[1]EAA!F16*-1)</f>
        <v>12476219.939999998</v>
      </c>
      <c r="E110" s="39" t="s">
        <v>105</v>
      </c>
      <c r="F110" s="38">
        <f>IF([1]CSF!$B17&gt;0,[1]CSF!$B17,[1]CSF!$C17)</f>
        <v>12476219.939999999</v>
      </c>
      <c r="G110" s="37">
        <f>ROUND(D110-F110,2)</f>
        <v>0</v>
      </c>
      <c r="H110" s="28"/>
      <c r="I110" s="27"/>
      <c r="J110" s="27"/>
      <c r="K110" s="26"/>
      <c r="L110" s="36"/>
      <c r="M110" s="24" t="s">
        <v>111</v>
      </c>
    </row>
    <row r="111" spans="1:13" x14ac:dyDescent="0.2">
      <c r="A111" s="35"/>
      <c r="B111" s="34" t="s">
        <v>110</v>
      </c>
      <c r="C111" s="41" t="s">
        <v>106</v>
      </c>
      <c r="D111" s="40">
        <f>IF([1]EAA!F17&gt;0,[1]EAA!F17,[1]EAA!F17*-1)</f>
        <v>0</v>
      </c>
      <c r="E111" s="39" t="s">
        <v>105</v>
      </c>
      <c r="F111" s="38">
        <f>IF([1]CSF!$B18&gt;0,[1]CSF!$B18,[1]CSF!$C18)</f>
        <v>0</v>
      </c>
      <c r="G111" s="37">
        <f>ROUND(D111-F111,2)</f>
        <v>0</v>
      </c>
      <c r="H111" s="28"/>
      <c r="I111" s="27"/>
      <c r="J111" s="27"/>
      <c r="K111" s="26"/>
      <c r="L111" s="36"/>
      <c r="M111" s="24" t="s">
        <v>110</v>
      </c>
    </row>
    <row r="112" spans="1:13" ht="20.399999999999999" x14ac:dyDescent="0.2">
      <c r="A112" s="35"/>
      <c r="B112" s="34" t="s">
        <v>109</v>
      </c>
      <c r="C112" s="41" t="s">
        <v>106</v>
      </c>
      <c r="D112" s="40">
        <f>IF([1]EAA!F18&gt;0,[1]EAA!F18,[1]EAA!F18*-1)</f>
        <v>15647221.210000038</v>
      </c>
      <c r="E112" s="39" t="s">
        <v>105</v>
      </c>
      <c r="F112" s="38">
        <f>IF([1]CSF!$B19&gt;0,[1]CSF!$B19,[1]CSF!$C19)</f>
        <v>15647221.210000001</v>
      </c>
      <c r="G112" s="37">
        <f>ROUND(D112-F112,2)</f>
        <v>0</v>
      </c>
      <c r="H112" s="28"/>
      <c r="I112" s="27"/>
      <c r="J112" s="27"/>
      <c r="K112" s="26"/>
      <c r="L112" s="36"/>
      <c r="M112" s="24" t="s">
        <v>109</v>
      </c>
    </row>
    <row r="113" spans="1:13" x14ac:dyDescent="0.2">
      <c r="A113" s="35"/>
      <c r="B113" s="34" t="s">
        <v>108</v>
      </c>
      <c r="C113" s="41" t="s">
        <v>106</v>
      </c>
      <c r="D113" s="40">
        <f>IF([1]EAA!F19&gt;0,[1]EAA!F19,[1]EAA!F19*-1)</f>
        <v>0</v>
      </c>
      <c r="E113" s="39" t="s">
        <v>105</v>
      </c>
      <c r="F113" s="38">
        <f>IF([1]CSF!$B20&gt;0,[1]CSF!$B20,[1]CSF!$C20)</f>
        <v>0</v>
      </c>
      <c r="G113" s="37">
        <f>ROUND(D113-F113,2)</f>
        <v>0</v>
      </c>
      <c r="H113" s="28"/>
      <c r="I113" s="27"/>
      <c r="J113" s="27"/>
      <c r="K113" s="26"/>
      <c r="L113" s="36"/>
      <c r="M113" s="24" t="s">
        <v>108</v>
      </c>
    </row>
    <row r="114" spans="1:13" ht="20.399999999999999" x14ac:dyDescent="0.2">
      <c r="A114" s="35"/>
      <c r="B114" s="34" t="s">
        <v>107</v>
      </c>
      <c r="C114" s="41" t="s">
        <v>106</v>
      </c>
      <c r="D114" s="40">
        <f>IF([1]EAA!F20&gt;0,[1]EAA!F20,[1]EAA!F20*-1)</f>
        <v>0</v>
      </c>
      <c r="E114" s="39" t="s">
        <v>105</v>
      </c>
      <c r="F114" s="38">
        <f>IF([1]CSF!$B21&gt;0,[1]CSF!$B21,[1]CSF!$C21)</f>
        <v>0</v>
      </c>
      <c r="G114" s="37">
        <f>ROUND(D114-F114,2)</f>
        <v>0</v>
      </c>
      <c r="H114" s="28"/>
      <c r="I114" s="27"/>
      <c r="J114" s="27"/>
      <c r="K114" s="26"/>
      <c r="L114" s="36"/>
      <c r="M114" s="24" t="s">
        <v>107</v>
      </c>
    </row>
    <row r="115" spans="1:13" ht="10.8" thickBot="1" x14ac:dyDescent="0.25">
      <c r="A115" s="35"/>
      <c r="B115" s="34" t="s">
        <v>104</v>
      </c>
      <c r="C115" s="33" t="s">
        <v>106</v>
      </c>
      <c r="D115" s="32">
        <f>IF([1]EAA!F21&gt;0,[1]EAA!F21,[1]EAA!F21*-1)</f>
        <v>0</v>
      </c>
      <c r="E115" s="31" t="s">
        <v>105</v>
      </c>
      <c r="F115" s="30">
        <f>IF([1]CSF!$B22&gt;0,[1]CSF!$B22,[1]CSF!$C22)</f>
        <v>0</v>
      </c>
      <c r="G115" s="29">
        <f>ROUND(D115-F115,2)</f>
        <v>0</v>
      </c>
      <c r="H115" s="28"/>
      <c r="I115" s="27"/>
      <c r="J115" s="27"/>
      <c r="K115" s="26"/>
      <c r="L115" s="25"/>
      <c r="M115" s="24" t="s">
        <v>104</v>
      </c>
    </row>
    <row r="116" spans="1:13" ht="10.8" thickBot="1" x14ac:dyDescent="0.25">
      <c r="A116" s="23" t="s">
        <v>99</v>
      </c>
      <c r="B116" s="22"/>
      <c r="C116" s="19" t="s">
        <v>103</v>
      </c>
      <c r="D116" s="21">
        <f>IF([1]ADP!E34&gt;0,[1]ADP!E34,[1]ADP!E34*-1)</f>
        <v>32804525.120000001</v>
      </c>
      <c r="E116" s="18" t="s">
        <v>102</v>
      </c>
      <c r="F116" s="21">
        <f>IF([1]ESF!E26&gt;0,[1]ADP!E34,[1]ADP!E34*-1)</f>
        <v>32804525.120000001</v>
      </c>
      <c r="G116" s="20">
        <f>ROUND(D116-F116,2)</f>
        <v>0</v>
      </c>
      <c r="H116" s="19" t="s">
        <v>103</v>
      </c>
      <c r="I116" s="17">
        <f>IF([1]ADP!D34&gt;0,[1]ADP!D34,[1]ADP!D34*-1)</f>
        <v>50724681.390000001</v>
      </c>
      <c r="J116" s="18" t="s">
        <v>102</v>
      </c>
      <c r="K116" s="17">
        <f>IF([1]ESF!F26&gt;0,[1]ESF!F26,[1]ESF!F26*-1)</f>
        <v>50724681.390000001</v>
      </c>
      <c r="L116" s="16">
        <f>ROUND(I116-K116,2)</f>
        <v>0</v>
      </c>
      <c r="M116" s="15"/>
    </row>
    <row r="126" spans="1:13" x14ac:dyDescent="0.2">
      <c r="F126" s="14"/>
      <c r="G126" s="13"/>
    </row>
  </sheetData>
  <mergeCells count="38">
    <mergeCell ref="A1:J1"/>
    <mergeCell ref="A2:J2"/>
    <mergeCell ref="A3:J3"/>
    <mergeCell ref="A5:A6"/>
    <mergeCell ref="B5:B6"/>
    <mergeCell ref="C5:E5"/>
    <mergeCell ref="G5:G6"/>
    <mergeCell ref="H5:J5"/>
    <mergeCell ref="E83:I83"/>
    <mergeCell ref="H100:J100"/>
    <mergeCell ref="H101:J101"/>
    <mergeCell ref="H102:J102"/>
    <mergeCell ref="L5:L6"/>
    <mergeCell ref="M5:M6"/>
    <mergeCell ref="H8:L8"/>
    <mergeCell ref="C9:E9"/>
    <mergeCell ref="C29:E29"/>
    <mergeCell ref="C32:G36"/>
    <mergeCell ref="H113:J113"/>
    <mergeCell ref="H114:J114"/>
    <mergeCell ref="H103:J103"/>
    <mergeCell ref="C38:G42"/>
    <mergeCell ref="H44:J44"/>
    <mergeCell ref="H45:L55"/>
    <mergeCell ref="C56:E56"/>
    <mergeCell ref="C57:E57"/>
    <mergeCell ref="H58:I59"/>
    <mergeCell ref="H60:L81"/>
    <mergeCell ref="H115:J115"/>
    <mergeCell ref="H104:J104"/>
    <mergeCell ref="H105:J105"/>
    <mergeCell ref="H106:J106"/>
    <mergeCell ref="H107:J107"/>
    <mergeCell ref="H108:J108"/>
    <mergeCell ref="H109:J109"/>
    <mergeCell ref="H110:J110"/>
    <mergeCell ref="H111:J111"/>
    <mergeCell ref="H112:J112"/>
  </mergeCells>
  <dataValidations count="2">
    <dataValidation type="list" allowBlank="1" showInputMessage="1" showErrorMessage="1" sqref="L3" xr:uid="{D06D8029-3724-4D6F-B6F7-3D55CB4A427F}">
      <formula1>"1,2,3,4"</formula1>
    </dataValidation>
    <dataValidation type="list" allowBlank="1" showInputMessage="1" showErrorMessage="1" sqref="L2" xr:uid="{135677E6-A5DF-49B4-8719-9A7C92E49487}">
      <formula1>"Trimestral,Cuenta Pública"</formula1>
    </dataValidation>
  </dataValidations>
  <pageMargins left="0.7" right="0.7" top="0.75" bottom="0.75" header="0.3" footer="0.3"/>
  <pageSetup scale="40" orientation="portrait" horizontalDpi="4294967293" verticalDpi="4294967295" r:id="rId1"/>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REV</vt:lpstr>
      <vt:lpstr>REV Det</vt:lpstr>
      <vt:lpstr>REV!Área_de_impresión</vt:lpstr>
      <vt:lpstr>'REV Det'!Área_de_impresión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DOLORES JANET SANCHEZ MONTIEL</dc:creator>
  <cp:lastModifiedBy>MARIA DOLORES JANET SANCHEZ MONTIEL</cp:lastModifiedBy>
  <cp:lastPrinted>2025-01-31T18:41:19Z</cp:lastPrinted>
  <dcterms:created xsi:type="dcterms:W3CDTF">2025-01-31T18:38:10Z</dcterms:created>
  <dcterms:modified xsi:type="dcterms:W3CDTF">2025-01-31T18:44:57Z</dcterms:modified>
</cp:coreProperties>
</file>